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1\"/>
    </mc:Choice>
  </mc:AlternateContent>
  <bookViews>
    <workbookView xWindow="0" yWindow="0" windowWidth="14310" windowHeight="11760" tabRatio="708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BP!$A$1:$AB$35</definedName>
    <definedName name="_xlnm.Print_Area" localSheetId="4">DFC!$A$1:$L$52</definedName>
    <definedName name="_xlnm.Print_Area" localSheetId="1">DRE!$A$1:$L$38</definedName>
    <definedName name="_xlnm.Print_Area" localSheetId="5">DVA!$A$1:$M$47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5" l="1"/>
  <c r="J33" i="3" l="1"/>
  <c r="F55" i="6"/>
  <c r="N16" i="5"/>
  <c r="N17" i="5"/>
  <c r="E12" i="4"/>
  <c r="V31" i="1"/>
  <c r="J53" i="6"/>
  <c r="L55" i="6"/>
  <c r="L53" i="6"/>
  <c r="J34" i="5"/>
  <c r="N32" i="5"/>
  <c r="N30" i="5"/>
  <c r="L26" i="5"/>
  <c r="N24" i="5"/>
  <c r="N25" i="5"/>
  <c r="N23" i="5"/>
  <c r="N15" i="5"/>
  <c r="N9" i="5"/>
  <c r="N10" i="5"/>
  <c r="N8" i="5"/>
  <c r="N26" i="5"/>
  <c r="J26" i="5"/>
  <c r="J27" i="5"/>
  <c r="J11" i="5"/>
  <c r="J12" i="5"/>
  <c r="J18" i="5"/>
  <c r="F33" i="3"/>
  <c r="L33" i="3"/>
  <c r="H33" i="3"/>
  <c r="J55" i="6"/>
  <c r="N33" i="5"/>
  <c r="N34" i="5" s="1"/>
  <c r="L33" i="5"/>
  <c r="L34" i="5" s="1"/>
  <c r="F33" i="5"/>
  <c r="H33" i="5"/>
  <c r="H34" i="5" s="1"/>
  <c r="H18" i="5"/>
  <c r="H19" i="5" s="1"/>
  <c r="F18" i="5"/>
  <c r="F19" i="5" s="1"/>
  <c r="L11" i="5"/>
  <c r="V35" i="1"/>
  <c r="K48" i="10"/>
  <c r="M48" i="10"/>
  <c r="F53" i="6"/>
  <c r="L12" i="5"/>
  <c r="AB35" i="1"/>
  <c r="X35" i="1"/>
  <c r="Z35" i="1"/>
  <c r="I48" i="10"/>
  <c r="G48" i="10"/>
  <c r="H55" i="6"/>
  <c r="H53" i="6"/>
  <c r="K8" i="4"/>
  <c r="K12" i="4" s="1"/>
  <c r="I8" i="4"/>
  <c r="I12" i="4"/>
  <c r="G8" i="4"/>
  <c r="G12" i="4" s="1"/>
  <c r="E8" i="4"/>
  <c r="K53" i="6"/>
  <c r="G53" i="6"/>
  <c r="F34" i="5"/>
  <c r="L27" i="5"/>
  <c r="H26" i="5"/>
  <c r="H27" i="5"/>
  <c r="F26" i="5"/>
  <c r="F27" i="5"/>
  <c r="N27" i="5"/>
  <c r="L18" i="5"/>
  <c r="L19" i="5"/>
  <c r="H11" i="5"/>
  <c r="H12" i="5"/>
  <c r="F11" i="5"/>
  <c r="F12" i="5"/>
  <c r="N11" i="5"/>
  <c r="N12" i="5"/>
  <c r="N18" i="5"/>
  <c r="N19" i="5"/>
</calcChain>
</file>

<file path=xl/sharedStrings.xml><?xml version="1.0" encoding="utf-8"?>
<sst xmlns="http://schemas.openxmlformats.org/spreadsheetml/2006/main" count="249" uniqueCount="171">
  <si>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</si>
  <si>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</si>
  <si>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</si>
  <si>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</si>
  <si>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</si>
  <si>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</si>
  <si>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</si>
  <si>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</si>
  <si>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</si>
  <si>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</si>
  <si>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</si>
  <si>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</si>
  <si>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</si>
  <si>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</si>
  <si>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</si>
  <si>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</si>
  <si>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</si>
  <si>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</si>
  <si>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</si>
  <si>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</si>
  <si>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</si>
  <si>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</si>
  <si>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</si>
  <si>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</si>
  <si>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</si>
  <si>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</si>
  <si>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</si>
  <si>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</si>
  <si>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</si>
  <si>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</si>
  <si>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</si>
  <si>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</si>
  <si>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</si>
  <si>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</si>
  <si>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</si>
  <si>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</si>
  <si>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</si>
  <si>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</si>
  <si>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</si>
  <si>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</si>
  <si>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</si>
  <si>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</si>
  <si>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</si>
  <si>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</si>
  <si>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</si>
  <si>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</si>
  <si>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</si>
  <si>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</si>
  <si>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</si>
  <si>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</si>
  <si>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</si>
  <si>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</si>
  <si>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</si>
  <si>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</si>
  <si>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</si>
  <si>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</si>
  <si>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</si>
  <si>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</si>
  <si>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</si>
  <si>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</si>
  <si>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</si>
  <si>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</si>
  <si>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</si>
  <si>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</si>
  <si>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</si>
  <si>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</si>
  <si>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</si>
  <si>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</si>
  <si>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</si>
  <si>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</si>
  <si>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</si>
  <si>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</si>
  <si>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</si>
  <si>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</si>
  <si>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</si>
  <si>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</si>
  <si>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</si>
  <si>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</si>
  <si>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</si>
  <si>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</si>
  <si>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</si>
  <si>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</si>
  <si>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</si>
  <si>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</si>
  <si>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</si>
  <si>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</si>
  <si>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</si>
  <si>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</si>
  <si>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</si>
  <si>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</si>
  <si>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</si>
  <si>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</si>
  <si>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</si>
  <si>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</si>
  <si>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</si>
  <si>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</si>
  <si>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</si>
  <si>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</si>
  <si>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</si>
  <si>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</si>
  <si>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</si>
  <si>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</si>
  <si>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</si>
  <si>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</si>
  <si>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</si>
  <si>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</si>
  <si>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</si>
  <si>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</si>
  <si>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</si>
  <si>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</si>
  <si>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</si>
  <si>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</si>
  <si>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</si>
  <si>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</si>
  <si>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</si>
  <si>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</si>
  <si>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</si>
  <si>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</si>
  <si>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</si>
  <si>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</si>
  <si>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</si>
  <si>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</si>
  <si>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</si>
  <si>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</si>
  <si>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</si>
  <si>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</si>
  <si>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</si>
  <si>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</si>
  <si>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</si>
  <si>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</si>
  <si>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</si>
  <si>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</si>
  <si>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</si>
  <si>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</si>
  <si>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</si>
  <si>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</si>
  <si>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Lucros/ (Prejuízos)  acumulados</t>
  </si>
  <si>
    <t>Provisões para Contingências</t>
  </si>
  <si>
    <t>Créditos para aumento de Capital (Nota 16)</t>
  </si>
  <si>
    <t>Em 31 de dezembro de 2019</t>
  </si>
  <si>
    <t>Baixas de Imobilizado</t>
  </si>
  <si>
    <t>Despesas administrativas e gerais</t>
  </si>
  <si>
    <t>Ganhos/Perdas Atuariais em planos de pensão</t>
  </si>
  <si>
    <t>Ajustes de Avaliação Patrimonial</t>
  </si>
  <si>
    <t>Ajustes de Avaliação Patrimonial (Nota 19)</t>
  </si>
  <si>
    <t xml:space="preserve">Período de três meses findos em 31 de março de </t>
  </si>
  <si>
    <t>Em 31 de março de 2020</t>
  </si>
  <si>
    <t>31 de março de 2021</t>
  </si>
  <si>
    <t>31 de dezembro 2020</t>
  </si>
  <si>
    <t>Tributos a Compensar</t>
  </si>
  <si>
    <t xml:space="preserve">  Servidores cedidos</t>
  </si>
  <si>
    <t xml:space="preserve">  Valores a receber de terceiros</t>
  </si>
  <si>
    <t xml:space="preserve">Depósitos/Bloqueios judiciais e Contratuais </t>
  </si>
  <si>
    <t>Obrigações Trabalhistas</t>
  </si>
  <si>
    <t>Obrigações Fiscais e Previdenciárias</t>
  </si>
  <si>
    <t>Consignações a Pagar</t>
  </si>
  <si>
    <t>Obrigações Societárias</t>
  </si>
  <si>
    <t>Outros Passivos</t>
  </si>
  <si>
    <t>Despesas para créditos de liquidação duvidosa</t>
  </si>
  <si>
    <t>Em 31 de dezembro de 2020</t>
  </si>
  <si>
    <t>Em 31 de março de 2021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</si>
  <si>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</si>
  <si>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</si>
  <si>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</si>
  <si>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</si>
  <si>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</si>
  <si>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</si>
  <si>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</si>
  <si>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Capital social (Nota 16)</t>
  </si>
  <si>
    <t>Reclassificado (nota 28)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</si>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</sst>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#,##0.000,;\(#,##0.000,\)"/>
    <numFmt numFmtId="175" formatCode="0.000"/>
    <numFmt numFmtId="176" formatCode="#,##0,;&quot;(&quot;#,##0,&quot;)&quot;;&quot;-&quot;#&quot; &quot;;&quot; &quot;@&quot; &quot;"/>
    <numFmt numFmtId="177" formatCode="#,##0.00,;\(#,##0.00,\)"/>
  </numFmts>
  <fonts count="28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6" fillId="2" borderId="0" xfId="1" applyFill="1"/>
    <xf numFmtId="0" fontId="6" fillId="2" borderId="0" xfId="3" applyFont="1" applyFill="1" applyAlignment="1">
      <alignment vertical="center"/>
    </xf>
    <xf numFmtId="0" fontId="6" fillId="2" borderId="0" xfId="5" applyNumberFormat="1" applyFont="1" applyFill="1" applyAlignment="1">
      <alignment horizontal="center" vertical="center"/>
    </xf>
    <xf numFmtId="165" fontId="6" fillId="2" borderId="0" xfId="1" applyNumberFormat="1" applyFill="1"/>
    <xf numFmtId="0" fontId="11" fillId="2" borderId="0" xfId="5" applyNumberFormat="1" applyFont="1" applyFill="1" applyAlignment="1">
      <alignment horizontal="center" vertical="center"/>
    </xf>
    <xf numFmtId="0" fontId="10" fillId="2" borderId="0" xfId="3" applyFont="1" applyFill="1" applyAlignment="1">
      <alignment horizontal="right" vertical="center" indent="1"/>
    </xf>
    <xf numFmtId="0" fontId="10" fillId="2" borderId="0" xfId="5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/>
    </xf>
    <xf numFmtId="43" fontId="6" fillId="2" borderId="0" xfId="2" applyFill="1" applyAlignment="1">
      <alignment horizontal="left" vertical="center"/>
    </xf>
    <xf numFmtId="39" fontId="6" fillId="2" borderId="0" xfId="1" applyNumberFormat="1" applyFill="1"/>
    <xf numFmtId="168" fontId="10" fillId="2" borderId="0" xfId="2" applyNumberFormat="1" applyFont="1" applyFill="1"/>
    <xf numFmtId="0" fontId="10" fillId="2" borderId="1" xfId="1" applyFont="1" applyFill="1" applyBorder="1"/>
    <xf numFmtId="169" fontId="6" fillId="2" borderId="0" xfId="1" applyNumberFormat="1" applyFill="1"/>
    <xf numFmtId="169" fontId="10" fillId="2" borderId="1" xfId="2" applyNumberFormat="1" applyFont="1" applyFill="1" applyBorder="1"/>
    <xf numFmtId="169" fontId="6" fillId="2" borderId="0" xfId="6" applyNumberFormat="1" applyFill="1"/>
    <xf numFmtId="4" fontId="6" fillId="2" borderId="0" xfId="1" applyNumberFormat="1" applyFill="1"/>
    <xf numFmtId="0" fontId="15" fillId="2" borderId="0" xfId="1" applyFont="1" applyFill="1"/>
    <xf numFmtId="0" fontId="15" fillId="2" borderId="0" xfId="5" applyNumberFormat="1" applyFont="1" applyFill="1" applyAlignment="1">
      <alignment horizontal="center" vertical="center"/>
    </xf>
    <xf numFmtId="170" fontId="6" fillId="2" borderId="0" xfId="1" applyNumberFormat="1" applyFill="1"/>
    <xf numFmtId="0" fontId="10" fillId="2" borderId="0" xfId="1" applyFont="1" applyFill="1"/>
    <xf numFmtId="0" fontId="6" fillId="2" borderId="0" xfId="1" applyFill="1" applyAlignment="1">
      <alignment horizontal="left" indent="2"/>
    </xf>
    <xf numFmtId="0" fontId="6" fillId="2" borderId="0" xfId="1" quotePrefix="1" applyFill="1"/>
    <xf numFmtId="169" fontId="6" fillId="2" borderId="0" xfId="4" applyNumberFormat="1" applyFont="1" applyFill="1" applyAlignment="1">
      <alignment vertical="center"/>
    </xf>
    <xf numFmtId="0" fontId="6" fillId="2" borderId="0" xfId="3" applyFont="1" applyFill="1" applyAlignment="1">
      <alignment horizontal="left" vertical="center" indent="2"/>
    </xf>
    <xf numFmtId="0" fontId="6" fillId="2" borderId="0" xfId="3" applyFont="1" applyFill="1" applyAlignment="1">
      <alignment horizontal="left" vertical="center"/>
    </xf>
    <xf numFmtId="0" fontId="10" fillId="2" borderId="0" xfId="4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left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2" fillId="2" borderId="2" xfId="1" applyFont="1" applyFill="1" applyBorder="1" applyAlignment="1">
      <alignment vertical="center"/>
    </xf>
    <xf numFmtId="169" fontId="6" fillId="2" borderId="0" xfId="3" applyNumberFormat="1" applyFont="1" applyFill="1"/>
    <xf numFmtId="0" fontId="10" fillId="2" borderId="2" xfId="1" applyFont="1" applyFill="1" applyBorder="1"/>
    <xf numFmtId="0" fontId="6" fillId="0" borderId="0" xfId="1"/>
    <xf numFmtId="167" fontId="6" fillId="0" borderId="0" xfId="6" applyNumberFormat="1"/>
    <xf numFmtId="0" fontId="12" fillId="0" borderId="0" xfId="1" applyFont="1" applyAlignment="1">
      <alignment horizont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7" fontId="6" fillId="0" borderId="0" xfId="6" applyNumberFormat="1" applyAlignment="1">
      <alignment horizontal="center" vertical="center"/>
    </xf>
    <xf numFmtId="167" fontId="12" fillId="0" borderId="0" xfId="6" applyNumberFormat="1" applyFont="1" applyAlignment="1">
      <alignment horizontal="center" vertical="center"/>
    </xf>
    <xf numFmtId="167" fontId="10" fillId="0" borderId="0" xfId="6" applyNumberFormat="1" applyFont="1" applyAlignment="1">
      <alignment horizontal="center" vertical="center"/>
    </xf>
    <xf numFmtId="167" fontId="12" fillId="0" borderId="0" xfId="6" applyNumberFormat="1" applyFont="1" applyAlignment="1">
      <alignment horizontal="center"/>
    </xf>
    <xf numFmtId="167" fontId="6" fillId="2" borderId="0" xfId="6" applyNumberFormat="1" applyFill="1"/>
    <xf numFmtId="0" fontId="11" fillId="2" borderId="0" xfId="1" applyFont="1" applyFill="1"/>
    <xf numFmtId="0" fontId="6" fillId="2" borderId="0" xfId="1" applyFill="1" applyAlignment="1">
      <alignment horizontal="left"/>
    </xf>
    <xf numFmtId="0" fontId="11" fillId="2" borderId="0" xfId="1" applyFont="1" applyFill="1" applyAlignment="1">
      <alignment horizontal="left"/>
    </xf>
    <xf numFmtId="0" fontId="12" fillId="2" borderId="0" xfId="1" applyFont="1" applyFill="1"/>
    <xf numFmtId="0" fontId="12" fillId="2" borderId="0" xfId="1" applyFont="1" applyFill="1" applyAlignment="1">
      <alignment horizontal="left"/>
    </xf>
    <xf numFmtId="43" fontId="6" fillId="0" borderId="0" xfId="1" applyNumberFormat="1"/>
    <xf numFmtId="43" fontId="6" fillId="0" borderId="0" xfId="6" applyAlignment="1">
      <alignment horizontal="left" vertical="center"/>
    </xf>
    <xf numFmtId="39" fontId="6" fillId="0" borderId="0" xfId="1" applyNumberFormat="1"/>
    <xf numFmtId="0" fontId="6" fillId="0" borderId="0" xfId="3" applyFont="1" applyAlignment="1">
      <alignment vertical="center"/>
    </xf>
    <xf numFmtId="0" fontId="10" fillId="0" borderId="0" xfId="3" applyFont="1" applyAlignment="1">
      <alignment horizontal="right" vertical="center" indent="1"/>
    </xf>
    <xf numFmtId="0" fontId="10" fillId="0" borderId="0" xfId="5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169" fontId="6" fillId="0" borderId="0" xfId="6" applyNumberFormat="1"/>
    <xf numFmtId="0" fontId="6" fillId="0" borderId="0" xfId="1" applyAlignment="1">
      <alignment horizontal="left" indent="3"/>
    </xf>
    <xf numFmtId="169" fontId="10" fillId="0" borderId="0" xfId="6" applyNumberFormat="1" applyFont="1"/>
    <xf numFmtId="169" fontId="10" fillId="0" borderId="2" xfId="6" applyNumberFormat="1" applyFont="1" applyBorder="1"/>
    <xf numFmtId="0" fontId="10" fillId="0" borderId="2" xfId="3" applyFont="1" applyBorder="1" applyAlignment="1">
      <alignment vertical="center"/>
    </xf>
    <xf numFmtId="169" fontId="6" fillId="0" borderId="2" xfId="6" applyNumberFormat="1" applyBorder="1"/>
    <xf numFmtId="0" fontId="12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0" fontId="6" fillId="2" borderId="0" xfId="1" applyFill="1" applyAlignment="1">
      <alignment horizontal="center"/>
    </xf>
    <xf numFmtId="0" fontId="6" fillId="0" borderId="0" xfId="7"/>
    <xf numFmtId="0" fontId="17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9" fillId="0" borderId="1" xfId="7" applyFont="1" applyBorder="1" applyAlignment="1">
      <alignment vertical="center"/>
    </xf>
    <xf numFmtId="0" fontId="17" fillId="0" borderId="0" xfId="7" applyFont="1" applyAlignment="1">
      <alignment horizontal="left" vertical="center" indent="1"/>
    </xf>
    <xf numFmtId="0" fontId="19" fillId="0" borderId="0" xfId="7" applyFont="1" applyAlignment="1">
      <alignment vertical="center"/>
    </xf>
    <xf numFmtId="0" fontId="17" fillId="0" borderId="0" xfId="7" applyFont="1" applyAlignment="1">
      <alignment horizontal="left" vertical="center" indent="3"/>
    </xf>
    <xf numFmtId="0" fontId="10" fillId="0" borderId="0" xfId="9" applyNumberFormat="1" applyFont="1" applyAlignment="1">
      <alignment horizontal="center" vertical="center"/>
    </xf>
    <xf numFmtId="0" fontId="6" fillId="0" borderId="0" xfId="10" applyFont="1" applyAlignment="1">
      <alignment vertical="center"/>
    </xf>
    <xf numFmtId="0" fontId="20" fillId="0" borderId="0" xfId="7" applyFont="1" applyAlignment="1">
      <alignment vertical="center"/>
    </xf>
    <xf numFmtId="0" fontId="20" fillId="0" borderId="0" xfId="7" applyFont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6" fillId="0" borderId="0" xfId="11" applyFont="1"/>
    <xf numFmtId="0" fontId="6" fillId="0" borderId="0" xfId="11" applyFont="1" applyAlignment="1">
      <alignment horizontal="left" vertical="center"/>
    </xf>
    <xf numFmtId="0" fontId="6" fillId="0" borderId="0" xfId="11" applyFont="1" applyAlignment="1">
      <alignment horizontal="center" vertical="center"/>
    </xf>
    <xf numFmtId="172" fontId="6" fillId="0" borderId="0" xfId="11" applyNumberFormat="1" applyFont="1" applyAlignment="1">
      <alignment horizontal="center" vertical="center"/>
    </xf>
    <xf numFmtId="43" fontId="10" fillId="0" borderId="0" xfId="12" applyFont="1"/>
    <xf numFmtId="0" fontId="6" fillId="0" borderId="2" xfId="11" applyFont="1" applyBorder="1"/>
    <xf numFmtId="0" fontId="6" fillId="0" borderId="2" xfId="11" applyFont="1" applyBorder="1" applyAlignment="1">
      <alignment horizontal="left" vertical="center"/>
    </xf>
    <xf numFmtId="0" fontId="0" fillId="0" borderId="0" xfId="11" applyFont="1"/>
    <xf numFmtId="169" fontId="6" fillId="0" borderId="0" xfId="11" applyNumberFormat="1" applyFont="1" applyAlignment="1">
      <alignment horizontal="right" vertical="center"/>
    </xf>
    <xf numFmtId="0" fontId="6" fillId="0" borderId="0" xfId="11" applyFont="1" applyAlignment="1">
      <alignment horizontal="left" vertical="center" indent="2"/>
    </xf>
    <xf numFmtId="169" fontId="10" fillId="0" borderId="0" xfId="11" applyNumberFormat="1" applyFont="1" applyAlignment="1">
      <alignment horizontal="right" vertical="center"/>
    </xf>
    <xf numFmtId="0" fontId="10" fillId="0" borderId="0" xfId="11" applyFont="1" applyAlignment="1">
      <alignment horizontal="left" vertical="center" indent="1"/>
    </xf>
    <xf numFmtId="0" fontId="6" fillId="0" borderId="0" xfId="11" applyFont="1" applyAlignment="1">
      <alignment vertical="center"/>
    </xf>
    <xf numFmtId="0" fontId="0" fillId="0" borderId="0" xfId="11" applyFont="1" applyAlignment="1">
      <alignment horizontal="left" vertical="center" indent="2"/>
    </xf>
    <xf numFmtId="169" fontId="6" fillId="0" borderId="0" xfId="13" applyNumberFormat="1" applyFont="1" applyAlignment="1">
      <alignment horizontal="right" vertical="center"/>
    </xf>
    <xf numFmtId="169" fontId="10" fillId="0" borderId="3" xfId="11" applyNumberFormat="1" applyFont="1" applyBorder="1" applyAlignment="1">
      <alignment horizontal="right" vertical="center"/>
    </xf>
    <xf numFmtId="169" fontId="6" fillId="0" borderId="0" xfId="11" applyNumberFormat="1" applyFont="1"/>
    <xf numFmtId="169" fontId="10" fillId="0" borderId="1" xfId="11" applyNumberFormat="1" applyFont="1" applyBorder="1" applyAlignment="1">
      <alignment horizontal="right" vertical="center"/>
    </xf>
    <xf numFmtId="0" fontId="10" fillId="0" borderId="0" xfId="11" applyFont="1" applyAlignment="1">
      <alignment vertical="center"/>
    </xf>
    <xf numFmtId="0" fontId="10" fillId="0" borderId="1" xfId="11" applyFont="1" applyBorder="1" applyAlignment="1">
      <alignment vertical="center"/>
    </xf>
    <xf numFmtId="0" fontId="10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 applyAlignment="1">
      <alignment horizontal="left" vertical="center"/>
    </xf>
    <xf numFmtId="0" fontId="6" fillId="0" borderId="2" xfId="11" applyFont="1" applyBorder="1" applyAlignment="1">
      <alignment vertical="center"/>
    </xf>
    <xf numFmtId="0" fontId="6" fillId="0" borderId="0" xfId="11" applyFont="1" applyAlignment="1">
      <alignment horizontal="left" vertical="center" indent="1"/>
    </xf>
    <xf numFmtId="169" fontId="6" fillId="0" borderId="0" xfId="12" applyNumberFormat="1" applyFont="1" applyAlignment="1">
      <alignment horizontal="right" vertical="center"/>
    </xf>
    <xf numFmtId="169" fontId="10" fillId="0" borderId="2" xfId="11" applyNumberFormat="1" applyFont="1" applyBorder="1" applyAlignment="1">
      <alignment horizontal="right" vertical="center"/>
    </xf>
    <xf numFmtId="0" fontId="10" fillId="0" borderId="2" xfId="11" applyFont="1" applyBorder="1" applyAlignment="1">
      <alignment vertical="center"/>
    </xf>
    <xf numFmtId="169" fontId="6" fillId="0" borderId="1" xfId="11" applyNumberFormat="1" applyFont="1" applyBorder="1" applyAlignment="1">
      <alignment horizontal="right" vertical="center"/>
    </xf>
    <xf numFmtId="169" fontId="0" fillId="0" borderId="0" xfId="11" applyNumberFormat="1" applyFont="1"/>
    <xf numFmtId="0" fontId="0" fillId="0" borderId="0" xfId="11" applyFont="1" applyAlignment="1">
      <alignment horizontal="left" vertical="center" indent="1"/>
    </xf>
    <xf numFmtId="169" fontId="6" fillId="0" borderId="2" xfId="11" applyNumberFormat="1" applyFont="1" applyBorder="1" applyAlignment="1">
      <alignment horizontal="right" vertical="center"/>
    </xf>
    <xf numFmtId="0" fontId="10" fillId="0" borderId="0" xfId="11" applyFont="1" applyAlignment="1">
      <alignment horizontal="right" vertical="center"/>
    </xf>
    <xf numFmtId="43" fontId="6" fillId="0" borderId="0" xfId="12" applyFont="1" applyAlignment="1">
      <alignment vertical="center"/>
    </xf>
    <xf numFmtId="43" fontId="6" fillId="0" borderId="2" xfId="12" applyFont="1" applyBorder="1" applyAlignment="1">
      <alignment vertical="center"/>
    </xf>
    <xf numFmtId="43" fontId="6" fillId="0" borderId="2" xfId="12" applyFont="1" applyBorder="1" applyAlignment="1">
      <alignment horizontal="left" vertical="center"/>
    </xf>
    <xf numFmtId="0" fontId="4" fillId="2" borderId="0" xfId="3" applyFont="1" applyFill="1" applyAlignment="1">
      <alignment vertical="center"/>
    </xf>
    <xf numFmtId="0" fontId="4" fillId="0" borderId="0" xfId="1" applyFont="1"/>
    <xf numFmtId="169" fontId="6" fillId="0" borderId="0" xfId="1" applyNumberFormat="1"/>
    <xf numFmtId="43" fontId="6" fillId="0" borderId="0" xfId="6"/>
    <xf numFmtId="164" fontId="6" fillId="0" borderId="0" xfId="1" applyNumberFormat="1"/>
    <xf numFmtId="170" fontId="6" fillId="0" borderId="0" xfId="1" applyNumberFormat="1"/>
    <xf numFmtId="164" fontId="6" fillId="0" borderId="0" xfId="6" applyNumberFormat="1"/>
    <xf numFmtId="164" fontId="10" fillId="0" borderId="0" xfId="1" applyNumberFormat="1" applyFont="1"/>
    <xf numFmtId="3" fontId="6" fillId="0" borderId="0" xfId="1" applyNumberFormat="1"/>
    <xf numFmtId="43" fontId="4" fillId="0" borderId="0" xfId="6" applyFont="1"/>
    <xf numFmtId="0" fontId="7" fillId="0" borderId="0" xfId="1" applyFont="1"/>
    <xf numFmtId="43" fontId="8" fillId="0" borderId="0" xfId="6" applyFont="1"/>
    <xf numFmtId="0" fontId="8" fillId="0" borderId="0" xfId="1" applyFont="1"/>
    <xf numFmtId="0" fontId="21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164" fontId="4" fillId="0" borderId="0" xfId="1" applyNumberFormat="1" applyFont="1"/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vertical="center"/>
    </xf>
    <xf numFmtId="169" fontId="5" fillId="0" borderId="4" xfId="4" applyNumberFormat="1" applyFont="1" applyBorder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5" fillId="0" borderId="4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 indent="1"/>
    </xf>
    <xf numFmtId="169" fontId="4" fillId="0" borderId="0" xfId="4" applyNumberFormat="1" applyFont="1" applyAlignment="1">
      <alignment horizontal="right" vertical="center"/>
    </xf>
    <xf numFmtId="169" fontId="4" fillId="0" borderId="0" xfId="1" applyNumberFormat="1" applyFont="1" applyAlignment="1">
      <alignment vertical="center"/>
    </xf>
    <xf numFmtId="169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wrapText="1" indent="1"/>
    </xf>
    <xf numFmtId="0" fontId="5" fillId="0" borderId="1" xfId="1" applyFont="1" applyBorder="1" applyAlignment="1">
      <alignment vertical="center"/>
    </xf>
    <xf numFmtId="169" fontId="5" fillId="0" borderId="1" xfId="4" applyNumberFormat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169" fontId="8" fillId="0" borderId="3" xfId="4" applyNumberFormat="1" applyFont="1" applyBorder="1" applyAlignment="1">
      <alignment horizontal="right" vertical="center"/>
    </xf>
    <xf numFmtId="169" fontId="8" fillId="0" borderId="0" xfId="4" applyNumberFormat="1" applyFont="1" applyAlignment="1">
      <alignment horizontal="right" vertical="center"/>
    </xf>
    <xf numFmtId="0" fontId="8" fillId="0" borderId="5" xfId="1" applyFont="1" applyBorder="1" applyAlignment="1">
      <alignment vertical="center"/>
    </xf>
    <xf numFmtId="169" fontId="8" fillId="0" borderId="5" xfId="4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169" fontId="5" fillId="0" borderId="0" xfId="4" applyNumberFormat="1" applyFont="1" applyAlignment="1">
      <alignment horizontal="right" vertical="center"/>
    </xf>
    <xf numFmtId="169" fontId="5" fillId="0" borderId="0" xfId="1" applyNumberFormat="1" applyFont="1" applyAlignment="1">
      <alignment horizontal="right" vertical="center"/>
    </xf>
    <xf numFmtId="169" fontId="5" fillId="0" borderId="4" xfId="3" applyNumberFormat="1" applyFont="1" applyBorder="1" applyAlignment="1">
      <alignment horizontal="right" vertical="center"/>
    </xf>
    <xf numFmtId="169" fontId="4" fillId="0" borderId="0" xfId="3" applyNumberFormat="1" applyFont="1" applyAlignment="1">
      <alignment horizontal="right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2" fillId="0" borderId="0" xfId="7" applyFont="1" applyAlignment="1">
      <alignment vertical="center"/>
    </xf>
    <xf numFmtId="0" fontId="11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Continuous" vertical="center"/>
    </xf>
    <xf numFmtId="17" fontId="6" fillId="2" borderId="0" xfId="1" applyNumberFormat="1" applyFill="1"/>
    <xf numFmtId="0" fontId="20" fillId="0" borderId="2" xfId="7" applyFont="1" applyBorder="1" applyAlignment="1">
      <alignment horizontal="centerContinuous" vertical="center"/>
    </xf>
    <xf numFmtId="0" fontId="6" fillId="0" borderId="0" xfId="7" applyAlignment="1">
      <alignment vertical="center"/>
    </xf>
    <xf numFmtId="171" fontId="6" fillId="0" borderId="0" xfId="7" applyNumberFormat="1" applyAlignment="1">
      <alignment vertical="center"/>
    </xf>
    <xf numFmtId="43" fontId="6" fillId="0" borderId="0" xfId="14" applyFont="1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1" fillId="0" borderId="0" xfId="7" applyNumberFormat="1" applyFont="1" applyFill="1" applyAlignment="1">
      <alignment horizontal="right" vertical="center"/>
    </xf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169" fontId="6" fillId="0" borderId="0" xfId="18" applyNumberFormat="1" applyFont="1" applyAlignment="1">
      <alignment horizontal="right" vertical="center"/>
    </xf>
    <xf numFmtId="0" fontId="10" fillId="0" borderId="0" xfId="9" applyNumberFormat="1" applyFont="1" applyAlignment="1">
      <alignment horizontal="center" vertical="center"/>
    </xf>
    <xf numFmtId="43" fontId="6" fillId="0" borderId="0" xfId="12" applyFont="1" applyAlignment="1">
      <alignment horizontal="center" vertical="center"/>
    </xf>
    <xf numFmtId="0" fontId="10" fillId="0" borderId="0" xfId="11" applyFont="1" applyAlignment="1">
      <alignment horizontal="left" vertical="center"/>
    </xf>
    <xf numFmtId="0" fontId="10" fillId="0" borderId="2" xfId="11" applyFont="1" applyBorder="1" applyAlignment="1">
      <alignment horizontal="left" vertical="center"/>
    </xf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8" fillId="0" borderId="0" xfId="7" applyNumberFormat="1" applyFont="1" applyFill="1" applyAlignment="1">
      <alignment vertical="center"/>
    </xf>
    <xf numFmtId="0" fontId="10" fillId="2" borderId="0" xfId="5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43" fontId="6" fillId="0" borderId="2" xfId="12" applyFont="1" applyBorder="1" applyAlignment="1">
      <alignment horizontal="center" vertical="center"/>
    </xf>
    <xf numFmtId="0" fontId="10" fillId="0" borderId="2" xfId="11" applyFont="1" applyBorder="1" applyAlignment="1">
      <alignment horizontal="left" vertical="center"/>
    </xf>
    <xf numFmtId="174" fontId="6" fillId="0" borderId="0" xfId="1" applyNumberFormat="1"/>
    <xf numFmtId="175" fontId="6" fillId="0" borderId="0" xfId="1" applyNumberFormat="1"/>
    <xf numFmtId="169" fontId="0" fillId="0" borderId="0" xfId="0" applyNumberFormat="1"/>
    <xf numFmtId="0" fontId="19" fillId="0" borderId="0" xfId="7" applyFont="1" applyBorder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0" xfId="5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right"/>
    </xf>
    <xf numFmtId="0" fontId="6" fillId="2" borderId="0" xfId="4" applyNumberFormat="1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right" vertical="center" indent="1"/>
    </xf>
    <xf numFmtId="0" fontId="10" fillId="0" borderId="0" xfId="11" applyFont="1" applyBorder="1" applyAlignment="1">
      <alignment horizontal="center" vertical="center"/>
    </xf>
    <xf numFmtId="169" fontId="10" fillId="2" borderId="0" xfId="1" applyNumberFormat="1" applyFont="1" applyFill="1"/>
    <xf numFmtId="169" fontId="23" fillId="0" borderId="0" xfId="0" applyNumberFormat="1" applyFont="1"/>
    <xf numFmtId="169" fontId="11" fillId="2" borderId="0" xfId="6" applyNumberFormat="1" applyFont="1" applyFill="1"/>
    <xf numFmtId="168" fontId="25" fillId="2" borderId="3" xfId="6" applyNumberFormat="1" applyFont="1" applyFill="1" applyBorder="1" applyAlignment="1">
      <alignment horizontal="center"/>
    </xf>
    <xf numFmtId="39" fontId="24" fillId="2" borderId="0" xfId="1" applyNumberFormat="1" applyFont="1" applyFill="1" applyAlignment="1">
      <alignment horizontal="center"/>
    </xf>
    <xf numFmtId="169" fontId="11" fillId="0" borderId="0" xfId="6" applyNumberFormat="1" applyFont="1" applyFill="1"/>
    <xf numFmtId="169" fontId="11" fillId="2" borderId="0" xfId="6" applyNumberFormat="1" applyFont="1" applyFill="1" applyAlignment="1">
      <alignment horizontal="right" vertical="center"/>
    </xf>
    <xf numFmtId="169" fontId="12" fillId="2" borderId="1" xfId="2" applyNumberFormat="1" applyFont="1" applyFill="1" applyBorder="1"/>
    <xf numFmtId="0" fontId="12" fillId="2" borderId="0" xfId="4" applyNumberFormat="1" applyFont="1" applyFill="1" applyAlignment="1">
      <alignment horizontal="center" vertical="center" wrapText="1"/>
    </xf>
    <xf numFmtId="165" fontId="5" fillId="0" borderId="1" xfId="14" applyNumberFormat="1" applyFont="1" applyBorder="1" applyAlignment="1">
      <alignment horizontal="right" vertical="center"/>
    </xf>
    <xf numFmtId="171" fontId="6" fillId="0" borderId="0" xfId="7" applyNumberFormat="1"/>
    <xf numFmtId="176" fontId="17" fillId="0" borderId="0" xfId="7" applyNumberFormat="1" applyFont="1" applyFill="1" applyAlignment="1">
      <alignment horizontal="right" vertical="center"/>
    </xf>
    <xf numFmtId="0" fontId="10" fillId="2" borderId="0" xfId="3" applyFont="1" applyFill="1" applyAlignment="1">
      <alignment horizontal="center" vertical="center"/>
    </xf>
    <xf numFmtId="43" fontId="6" fillId="0" borderId="3" xfId="12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0" borderId="2" xfId="11" applyFont="1" applyBorder="1" applyAlignment="1">
      <alignment horizontal="right" vertical="center"/>
    </xf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9" fillId="0" borderId="0" xfId="3" applyFill="1"/>
    <xf numFmtId="0" fontId="6" fillId="0" borderId="0" xfId="3" applyFont="1" applyFill="1" applyAlignment="1">
      <alignment horizontal="left" vertical="center" indent="3"/>
    </xf>
    <xf numFmtId="164" fontId="6" fillId="0" borderId="0" xfId="14" applyNumberFormat="1" applyFont="1" applyFill="1" applyAlignment="1">
      <alignment horizontal="right" vertical="center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6" fillId="0" borderId="0" xfId="1" applyNumberFormat="1" applyFill="1" applyAlignment="1">
      <alignment horizontal="right" vertical="center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3" fontId="0" fillId="0" borderId="0" xfId="2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19" applyNumberFormat="1" applyFont="1" applyFill="1" applyBorder="1" applyAlignment="1">
      <alignment horizontal="right" vertical="center"/>
    </xf>
    <xf numFmtId="169" fontId="6" fillId="0" borderId="0" xfId="18" applyNumberFormat="1" applyFont="1" applyFill="1" applyBorder="1" applyAlignment="1">
      <alignment horizontal="right" vertical="center"/>
    </xf>
    <xf numFmtId="169" fontId="6" fillId="0" borderId="0" xfId="6" applyNumberFormat="1" applyFill="1"/>
    <xf numFmtId="169" fontId="6" fillId="0" borderId="0" xfId="4" applyNumberFormat="1" applyFont="1" applyFill="1" applyAlignment="1">
      <alignment vertical="center"/>
    </xf>
    <xf numFmtId="169" fontId="11" fillId="0" borderId="0" xfId="6" applyNumberFormat="1" applyFont="1" applyFill="1" applyAlignment="1">
      <alignment horizontal="right" vertical="center"/>
    </xf>
    <xf numFmtId="169" fontId="10" fillId="0" borderId="2" xfId="2" applyNumberFormat="1" applyFont="1" applyFill="1" applyBorder="1"/>
    <xf numFmtId="169" fontId="6" fillId="0" borderId="0" xfId="3" applyNumberFormat="1" applyFont="1" applyFill="1"/>
    <xf numFmtId="169" fontId="12" fillId="0" borderId="2" xfId="2" applyNumberFormat="1" applyFont="1" applyFill="1" applyBorder="1"/>
    <xf numFmtId="169" fontId="12" fillId="0" borderId="0" xfId="6" applyNumberFormat="1" applyFont="1" applyFill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43" fontId="6" fillId="0" borderId="0" xfId="11" applyNumberFormat="1" applyFont="1"/>
    <xf numFmtId="0" fontId="10" fillId="0" borderId="0" xfId="11" applyFont="1" applyBorder="1" applyAlignment="1">
      <alignment horizontal="right" vertical="center"/>
    </xf>
    <xf numFmtId="0" fontId="6" fillId="0" borderId="0" xfId="7" applyBorder="1"/>
    <xf numFmtId="0" fontId="6" fillId="2" borderId="0" xfId="1" applyFont="1" applyFill="1" applyBorder="1" applyAlignment="1">
      <alignment horizontal="right"/>
    </xf>
    <xf numFmtId="0" fontId="6" fillId="0" borderId="0" xfId="11" applyFont="1" applyBorder="1"/>
    <xf numFmtId="43" fontId="6" fillId="0" borderId="0" xfId="12" applyFont="1" applyBorder="1"/>
    <xf numFmtId="169" fontId="6" fillId="0" borderId="0" xfId="11" applyNumberFormat="1" applyFont="1" applyBorder="1"/>
    <xf numFmtId="0" fontId="0" fillId="0" borderId="0" xfId="11" applyFont="1" applyBorder="1"/>
    <xf numFmtId="43" fontId="6" fillId="0" borderId="0" xfId="12" applyFont="1" applyBorder="1" applyAlignment="1">
      <alignment horizontal="center" vertical="center"/>
    </xf>
    <xf numFmtId="0" fontId="27" fillId="2" borderId="0" xfId="4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right" vertical="center" indent="1"/>
    </xf>
    <xf numFmtId="0" fontId="10" fillId="0" borderId="0" xfId="3" applyFont="1" applyBorder="1" applyAlignment="1">
      <alignment horizontal="right" vertical="center" indent="1"/>
    </xf>
    <xf numFmtId="169" fontId="10" fillId="0" borderId="0" xfId="6" applyNumberFormat="1" applyFont="1" applyBorder="1"/>
    <xf numFmtId="169" fontId="6" fillId="0" borderId="0" xfId="6" applyNumberFormat="1" applyBorder="1"/>
    <xf numFmtId="167" fontId="6" fillId="0" borderId="0" xfId="6" applyNumberFormat="1" applyBorder="1"/>
    <xf numFmtId="0" fontId="12" fillId="2" borderId="0" xfId="1" applyFont="1" applyFill="1" applyBorder="1" applyAlignment="1">
      <alignment horizontal="center"/>
    </xf>
    <xf numFmtId="0" fontId="6" fillId="2" borderId="0" xfId="1" applyFill="1" applyBorder="1"/>
    <xf numFmtId="0" fontId="6" fillId="0" borderId="0" xfId="1" applyBorder="1"/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6" fillId="0" borderId="0" xfId="1" applyNumberFormat="1"/>
    <xf numFmtId="0" fontId="0" fillId="0" borderId="0" xfId="1" applyFont="1" applyAlignment="1">
      <alignment horizontal="left" vertical="center" indent="1"/>
    </xf>
    <xf numFmtId="0" fontId="10" fillId="0" borderId="2" xfId="11" applyFont="1" applyBorder="1" applyAlignment="1">
      <alignment horizontal="center" vertical="center"/>
    </xf>
    <xf numFmtId="0" fontId="20" fillId="0" borderId="0" xfId="7" applyFont="1" applyBorder="1" applyAlignment="1">
      <alignment horizontal="centerContinuous" vertical="center"/>
    </xf>
    <xf numFmtId="0" fontId="6" fillId="2" borderId="0" xfId="3" applyFont="1" applyFill="1" applyBorder="1" applyAlignment="1">
      <alignment horizontal="right" vertical="center" indent="1"/>
    </xf>
    <xf numFmtId="169" fontId="10" fillId="0" borderId="1" xfId="18" applyNumberFormat="1" applyFont="1" applyFill="1" applyBorder="1" applyAlignment="1">
      <alignment horizontal="right" vertical="center"/>
    </xf>
    <xf numFmtId="169" fontId="10" fillId="0" borderId="2" xfId="18" applyNumberFormat="1" applyFont="1" applyFill="1" applyBorder="1" applyAlignment="1">
      <alignment horizontal="right" vertical="center"/>
    </xf>
    <xf numFmtId="169" fontId="6" fillId="0" borderId="2" xfId="18" applyNumberFormat="1" applyFont="1" applyFill="1" applyBorder="1" applyAlignment="1">
      <alignment horizontal="right" vertical="center"/>
    </xf>
    <xf numFmtId="169" fontId="10" fillId="0" borderId="0" xfId="11" applyNumberFormat="1" applyFont="1" applyBorder="1" applyAlignment="1">
      <alignment horizontal="right" vertical="center"/>
    </xf>
    <xf numFmtId="169" fontId="6" fillId="0" borderId="0" xfId="12" applyNumberFormat="1" applyFont="1" applyBorder="1" applyAlignment="1">
      <alignment horizontal="right" vertical="center"/>
    </xf>
    <xf numFmtId="169" fontId="6" fillId="0" borderId="0" xfId="11" applyNumberFormat="1" applyFont="1" applyBorder="1" applyAlignment="1">
      <alignment horizontal="right" vertical="center"/>
    </xf>
    <xf numFmtId="169" fontId="6" fillId="0" borderId="0" xfId="13" applyNumberFormat="1" applyFont="1" applyBorder="1" applyAlignment="1">
      <alignment horizontal="right" vertical="center"/>
    </xf>
    <xf numFmtId="173" fontId="12" fillId="2" borderId="1" xfId="2" applyNumberFormat="1" applyFont="1" applyFill="1" applyBorder="1" applyAlignment="1">
      <alignment horizontal="right"/>
    </xf>
    <xf numFmtId="0" fontId="12" fillId="2" borderId="0" xfId="1" applyFont="1" applyFill="1" applyBorder="1" applyAlignment="1">
      <alignment horizontal="centerContinuous" vertical="center"/>
    </xf>
    <xf numFmtId="0" fontId="10" fillId="2" borderId="0" xfId="4" applyNumberFormat="1" applyFont="1" applyFill="1" applyBorder="1" applyAlignment="1">
      <alignment horizontal="center" vertical="center" wrapText="1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9" fontId="12" fillId="0" borderId="0" xfId="6" applyNumberFormat="1" applyFont="1" applyFill="1" applyBorder="1"/>
    <xf numFmtId="169" fontId="11" fillId="2" borderId="0" xfId="6" applyNumberFormat="1" applyFont="1" applyFill="1" applyBorder="1" applyAlignment="1">
      <alignment horizontal="right" vertical="center"/>
    </xf>
    <xf numFmtId="169" fontId="11" fillId="2" borderId="0" xfId="6" applyNumberFormat="1" applyFont="1" applyFill="1" applyBorder="1"/>
    <xf numFmtId="169" fontId="12" fillId="2" borderId="0" xfId="2" applyNumberFormat="1" applyFont="1" applyFill="1" applyBorder="1"/>
    <xf numFmtId="173" fontId="25" fillId="2" borderId="0" xfId="14" applyNumberFormat="1" applyFont="1" applyFill="1" applyBorder="1" applyAlignment="1">
      <alignment horizontal="center"/>
    </xf>
    <xf numFmtId="0" fontId="10" fillId="0" borderId="0" xfId="9" applyNumberFormat="1" applyFont="1" applyAlignment="1">
      <alignment horizontal="center" vertical="center"/>
    </xf>
    <xf numFmtId="0" fontId="10" fillId="2" borderId="2" xfId="1" applyFont="1" applyFill="1" applyBorder="1" applyAlignment="1"/>
    <xf numFmtId="0" fontId="10" fillId="0" borderId="0" xfId="9" applyNumberFormat="1" applyFont="1" applyAlignment="1">
      <alignment horizontal="center" vertical="center"/>
    </xf>
    <xf numFmtId="0" fontId="25" fillId="0" borderId="0" xfId="3" applyFont="1" applyAlignment="1">
      <alignment vertical="center"/>
    </xf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4" fillId="0" borderId="6" xfId="1" applyFont="1" applyBorder="1"/>
    <xf numFmtId="169" fontId="8" fillId="0" borderId="2" xfId="4" applyNumberFormat="1" applyFont="1" applyBorder="1" applyAlignment="1">
      <alignment horizontal="right" vertical="center"/>
    </xf>
    <xf numFmtId="169" fontId="4" fillId="0" borderId="0" xfId="4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69" fontId="5" fillId="0" borderId="2" xfId="1" applyNumberFormat="1" applyFont="1" applyBorder="1" applyAlignment="1">
      <alignment horizontal="right" vertical="center"/>
    </xf>
    <xf numFmtId="169" fontId="4" fillId="0" borderId="2" xfId="1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0" xfId="1" applyFont="1" applyFill="1" applyAlignment="1">
      <alignment horizontal="left" vertical="center" indent="1"/>
    </xf>
    <xf numFmtId="43" fontId="6" fillId="0" borderId="0" xfId="14" applyNumberFormat="1" applyFont="1" applyAlignment="1">
      <alignment horizontal="right"/>
    </xf>
    <xf numFmtId="43" fontId="6" fillId="0" borderId="0" xfId="6" applyNumberFormat="1" applyFont="1"/>
    <xf numFmtId="0" fontId="5" fillId="0" borderId="1" xfId="8" applyNumberFormat="1" applyFont="1" applyBorder="1" applyAlignment="1">
      <alignment horizontal="center" wrapText="1"/>
    </xf>
    <xf numFmtId="0" fontId="10" fillId="0" borderId="0" xfId="10" applyFont="1" applyAlignment="1">
      <alignment horizontal="right"/>
    </xf>
    <xf numFmtId="0" fontId="6" fillId="0" borderId="0" xfId="7" applyAlignment="1"/>
    <xf numFmtId="0" fontId="5" fillId="0" borderId="0" xfId="10" applyFont="1" applyAlignment="1">
      <alignment horizontal="right"/>
    </xf>
    <xf numFmtId="43" fontId="6" fillId="0" borderId="0" xfId="14" applyFont="1" applyFill="1" applyAlignment="1">
      <alignment horizontal="right" vertical="center"/>
    </xf>
    <xf numFmtId="43" fontId="6" fillId="0" borderId="0" xfId="14" applyFont="1" applyFill="1"/>
    <xf numFmtId="169" fontId="10" fillId="0" borderId="1" xfId="6" applyNumberFormat="1" applyFont="1" applyFill="1" applyBorder="1" applyAlignment="1">
      <alignment horizontal="right" vertical="center"/>
    </xf>
    <xf numFmtId="165" fontId="6" fillId="0" borderId="2" xfId="2" applyNumberFormat="1" applyFill="1" applyBorder="1" applyAlignment="1">
      <alignment horizontal="right" vertical="center"/>
    </xf>
    <xf numFmtId="164" fontId="6" fillId="0" borderId="0" xfId="6" applyNumberFormat="1" applyFont="1" applyBorder="1"/>
    <xf numFmtId="169" fontId="4" fillId="0" borderId="0" xfId="1" applyNumberFormat="1" applyFont="1" applyBorder="1" applyAlignment="1">
      <alignment horizontal="right" vertic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164" fontId="6" fillId="0" borderId="0" xfId="2" applyNumberFormat="1" applyFont="1" applyFill="1" applyAlignment="1">
      <alignment horizontal="right" vertical="center"/>
    </xf>
    <xf numFmtId="164" fontId="6" fillId="0" borderId="0" xfId="6" applyNumberFormat="1" applyFont="1"/>
    <xf numFmtId="169" fontId="0" fillId="0" borderId="0" xfId="0" applyNumberFormat="1" applyFont="1" applyFill="1" applyBorder="1" applyAlignment="1">
      <alignment horizontal="right" vertical="center"/>
    </xf>
    <xf numFmtId="166" fontId="6" fillId="0" borderId="0" xfId="3" applyNumberFormat="1" applyFont="1" applyFill="1" applyAlignment="1">
      <alignment horizontal="right"/>
    </xf>
    <xf numFmtId="0" fontId="6" fillId="0" borderId="0" xfId="5" applyNumberFormat="1" applyFont="1" applyFill="1" applyAlignment="1">
      <alignment horizontal="right" vertical="center"/>
    </xf>
    <xf numFmtId="0" fontId="6" fillId="0" borderId="0" xfId="1" applyFill="1" applyAlignment="1">
      <alignment horizontal="right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center" vertical="center"/>
    </xf>
    <xf numFmtId="0" fontId="26" fillId="0" borderId="0" xfId="7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0" fontId="10" fillId="2" borderId="0" xfId="5" applyNumberFormat="1" applyFont="1" applyFill="1" applyAlignment="1">
      <alignment horizontal="center" vertical="center"/>
    </xf>
    <xf numFmtId="0" fontId="10" fillId="2" borderId="2" xfId="5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/>
    </xf>
    <xf numFmtId="0" fontId="16" fillId="0" borderId="0" xfId="1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2" fillId="2" borderId="0" xfId="1" applyFont="1" applyFill="1" applyAlignment="1">
      <alignment horizontal="left"/>
    </xf>
    <xf numFmtId="0" fontId="12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0" fillId="0" borderId="0" xfId="5" applyNumberFormat="1" applyFont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9" applyNumberFormat="1" applyFont="1" applyAlignment="1">
      <alignment horizontal="center" vertical="center"/>
    </xf>
    <xf numFmtId="0" fontId="10" fillId="0" borderId="2" xfId="9" applyNumberFormat="1" applyFont="1" applyBorder="1" applyAlignment="1">
      <alignment horizontal="center" vertical="center"/>
    </xf>
    <xf numFmtId="0" fontId="19" fillId="0" borderId="0" xfId="7" applyFont="1" applyAlignment="1">
      <alignment horizontal="left" vertical="center"/>
    </xf>
    <xf numFmtId="0" fontId="19" fillId="0" borderId="2" xfId="7" applyFont="1" applyBorder="1" applyAlignment="1">
      <alignment horizontal="left" vertical="center"/>
    </xf>
    <xf numFmtId="0" fontId="20" fillId="0" borderId="0" xfId="7" applyFont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7"/>
  <sheetViews>
    <sheetView showGridLines="0" tabSelected="1" zoomScale="80" zoomScaleNormal="80" workbookViewId="0">
      <selection activeCell="N2" sqref="N2"/>
    </sheetView>
  </sheetViews>
  <sheetFormatPr defaultRowHeight="15" x14ac:dyDescent="0.3"/>
  <cols>
    <col min="1" max="1" width="4.83203125" style="216" customWidth="1"/>
    <col min="2" max="2" width="51.83203125" style="216" customWidth="1"/>
    <col min="3" max="3" width="2" style="216" customWidth="1"/>
    <col min="4" max="4" width="5.83203125" style="216" bestFit="1" customWidth="1"/>
    <col min="5" max="5" width="1.5" style="216" customWidth="1"/>
    <col min="6" max="6" width="19.83203125" style="216" customWidth="1"/>
    <col min="7" max="7" width="2" style="216" customWidth="1"/>
    <col min="8" max="8" width="19.83203125" style="216" customWidth="1"/>
    <col min="9" max="9" width="2" style="216" customWidth="1"/>
    <col min="10" max="10" width="19.83203125" style="216" customWidth="1"/>
    <col min="11" max="11" width="2" style="216" customWidth="1"/>
    <col min="12" max="12" width="19.83203125" style="216" customWidth="1"/>
    <col min="13" max="13" width="5.1640625" style="216" customWidth="1"/>
    <col min="14" max="14" width="10" style="216" bestFit="1" customWidth="1"/>
    <col min="15" max="15" width="12.83203125" style="216" hidden="1" customWidth="1"/>
    <col min="16" max="16" width="11.6640625" style="216" hidden="1" customWidth="1"/>
    <col min="17" max="17" width="47" style="216" customWidth="1"/>
    <col min="18" max="18" width="2" style="216" customWidth="1"/>
    <col min="19" max="19" width="8.5" style="216" bestFit="1" customWidth="1"/>
    <col min="20" max="21" width="2" style="216" customWidth="1"/>
    <col min="22" max="22" width="19.83203125" style="216" customWidth="1"/>
    <col min="23" max="23" width="2" style="216" customWidth="1"/>
    <col min="24" max="24" width="19.83203125" style="216" customWidth="1"/>
    <col min="25" max="25" width="2" style="216" customWidth="1"/>
    <col min="26" max="26" width="19.83203125" style="216" customWidth="1"/>
    <col min="27" max="27" width="2" style="216" customWidth="1"/>
    <col min="28" max="28" width="19.83203125" style="216" customWidth="1"/>
    <col min="29" max="16384" width="9.33203125" style="216"/>
  </cols>
  <sheetData>
    <row r="1" spans="1:28" ht="16.5" customHeight="1" x14ac:dyDescent="0.3">
      <c r="A1" s="368" t="s">
        <v>131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</row>
    <row r="2" spans="1:28" ht="16.5" customHeight="1" x14ac:dyDescent="0.3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1:28" ht="9.75" customHeight="1" x14ac:dyDescent="0.3">
      <c r="B3" s="218"/>
      <c r="C3" s="219"/>
      <c r="D3" s="218"/>
      <c r="E3" s="219"/>
      <c r="F3" s="218"/>
      <c r="G3" s="218"/>
      <c r="H3" s="218"/>
      <c r="I3" s="219"/>
      <c r="J3" s="218"/>
      <c r="K3" s="218"/>
      <c r="L3" s="218"/>
      <c r="Q3" s="220"/>
      <c r="R3" s="221"/>
      <c r="S3" s="220"/>
      <c r="T3" s="221"/>
      <c r="U3" s="221"/>
      <c r="V3" s="220"/>
      <c r="W3" s="220"/>
      <c r="X3" s="220"/>
      <c r="Y3" s="221"/>
      <c r="Z3" s="220"/>
      <c r="AA3" s="220"/>
      <c r="AB3" s="220"/>
    </row>
    <row r="4" spans="1:28" ht="16.5" customHeight="1" x14ac:dyDescent="0.3">
      <c r="B4" s="369" t="s">
        <v>21</v>
      </c>
      <c r="C4" s="219"/>
      <c r="D4" s="371" t="s">
        <v>20</v>
      </c>
      <c r="E4" s="219"/>
      <c r="F4" s="377" t="s">
        <v>19</v>
      </c>
      <c r="G4" s="377"/>
      <c r="H4" s="377"/>
      <c r="I4" s="219"/>
      <c r="J4" s="377" t="s">
        <v>18</v>
      </c>
      <c r="K4" s="377"/>
      <c r="L4" s="377"/>
      <c r="Q4" s="369" t="s">
        <v>35</v>
      </c>
      <c r="R4" s="365"/>
      <c r="S4" s="378" t="s">
        <v>20</v>
      </c>
      <c r="T4" s="365"/>
      <c r="U4" s="365"/>
      <c r="V4" s="377" t="s">
        <v>19</v>
      </c>
      <c r="W4" s="377"/>
      <c r="X4" s="377"/>
      <c r="Y4" s="365"/>
      <c r="Z4" s="377" t="s">
        <v>18</v>
      </c>
      <c r="AA4" s="377"/>
      <c r="AB4" s="377"/>
    </row>
    <row r="5" spans="1:28" ht="16.5" customHeight="1" x14ac:dyDescent="0.3">
      <c r="B5" s="369"/>
      <c r="C5" s="219"/>
      <c r="D5" s="371"/>
      <c r="E5" s="219"/>
      <c r="F5" s="373" t="s">
        <v>147</v>
      </c>
      <c r="G5" s="219"/>
      <c r="H5" s="375" t="s">
        <v>148</v>
      </c>
      <c r="I5" s="219"/>
      <c r="J5" s="373" t="s">
        <v>147</v>
      </c>
      <c r="K5" s="219"/>
      <c r="L5" s="375" t="s">
        <v>148</v>
      </c>
      <c r="Q5" s="369"/>
      <c r="R5" s="365"/>
      <c r="S5" s="378"/>
      <c r="T5" s="365"/>
      <c r="U5" s="365"/>
      <c r="V5" s="373" t="s">
        <v>147</v>
      </c>
      <c r="W5" s="219"/>
      <c r="X5" s="375" t="s">
        <v>148</v>
      </c>
      <c r="Y5" s="219"/>
      <c r="Z5" s="373" t="s">
        <v>147</v>
      </c>
      <c r="AA5" s="219"/>
      <c r="AB5" s="375" t="s">
        <v>148</v>
      </c>
    </row>
    <row r="6" spans="1:28" x14ac:dyDescent="0.3">
      <c r="B6" s="370"/>
      <c r="C6" s="222"/>
      <c r="D6" s="372"/>
      <c r="E6" s="222"/>
      <c r="F6" s="374"/>
      <c r="G6" s="223"/>
      <c r="H6" s="376"/>
      <c r="I6" s="222"/>
      <c r="J6" s="374"/>
      <c r="K6" s="223"/>
      <c r="L6" s="376"/>
      <c r="Q6" s="370"/>
      <c r="R6" s="222"/>
      <c r="S6" s="379"/>
      <c r="T6" s="366"/>
      <c r="U6" s="224"/>
      <c r="V6" s="374"/>
      <c r="W6" s="223"/>
      <c r="X6" s="376"/>
      <c r="Y6" s="222"/>
      <c r="Z6" s="374"/>
      <c r="AA6" s="223"/>
      <c r="AB6" s="376"/>
    </row>
    <row r="7" spans="1:28" ht="30" x14ac:dyDescent="0.3">
      <c r="B7" s="224" t="s">
        <v>17</v>
      </c>
      <c r="C7" s="225"/>
      <c r="D7" s="226"/>
      <c r="E7" s="225"/>
      <c r="F7" s="226"/>
      <c r="G7" s="362"/>
      <c r="H7" s="367" t="s">
        <v>169</v>
      </c>
      <c r="I7" s="254"/>
      <c r="J7" s="363"/>
      <c r="K7" s="362"/>
      <c r="L7" s="367" t="s">
        <v>169</v>
      </c>
      <c r="Q7" s="224" t="s">
        <v>17</v>
      </c>
      <c r="R7" s="225"/>
      <c r="S7" s="226"/>
      <c r="T7" s="226"/>
      <c r="U7" s="225"/>
      <c r="V7" s="226"/>
      <c r="W7" s="227"/>
      <c r="X7" s="367" t="s">
        <v>169</v>
      </c>
      <c r="Y7" s="364"/>
      <c r="Z7" s="363"/>
      <c r="AA7" s="362"/>
      <c r="AB7" s="367" t="s">
        <v>169</v>
      </c>
    </row>
    <row r="8" spans="1:28" x14ac:dyDescent="0.3">
      <c r="B8" s="228" t="s">
        <v>16</v>
      </c>
      <c r="C8" s="225"/>
      <c r="D8" s="226">
        <v>4</v>
      </c>
      <c r="E8" s="225"/>
      <c r="F8" s="229">
        <v>14405695.939999999</v>
      </c>
      <c r="G8" s="229"/>
      <c r="H8" s="229">
        <v>16121213.970000001</v>
      </c>
      <c r="I8" s="225"/>
      <c r="J8" s="229">
        <v>19245816.899999999</v>
      </c>
      <c r="K8" s="229"/>
      <c r="L8" s="229">
        <v>17790908.399999999</v>
      </c>
      <c r="Q8" s="228" t="s">
        <v>34</v>
      </c>
      <c r="R8" s="225"/>
      <c r="S8" s="226"/>
      <c r="T8" s="226"/>
      <c r="U8" s="225"/>
      <c r="V8" s="229">
        <v>2539515.7999999998</v>
      </c>
      <c r="W8" s="231"/>
      <c r="X8" s="229">
        <v>1537002.1</v>
      </c>
      <c r="Z8" s="229">
        <v>5049285.9800000004</v>
      </c>
      <c r="AA8" s="231"/>
      <c r="AB8" s="229">
        <v>4923899.07</v>
      </c>
    </row>
    <row r="9" spans="1:28" ht="15.75" x14ac:dyDescent="0.3">
      <c r="B9" s="228" t="s">
        <v>7</v>
      </c>
      <c r="C9" s="225"/>
      <c r="D9" s="226">
        <v>5</v>
      </c>
      <c r="E9" s="225"/>
      <c r="F9" s="229">
        <v>4770167.67</v>
      </c>
      <c r="G9" s="229"/>
      <c r="H9" s="229">
        <v>2742112.18</v>
      </c>
      <c r="I9" s="225"/>
      <c r="J9" s="229">
        <v>5613835.8499999996</v>
      </c>
      <c r="K9" s="229"/>
      <c r="L9" s="229">
        <v>3373366.32</v>
      </c>
      <c r="Q9" s="228" t="s">
        <v>153</v>
      </c>
      <c r="R9" s="225"/>
      <c r="S9" s="226">
        <v>10</v>
      </c>
      <c r="T9" s="226"/>
      <c r="U9" s="232"/>
      <c r="V9" s="229">
        <v>3343694.7</v>
      </c>
      <c r="W9" s="231"/>
      <c r="X9" s="229">
        <v>2869582.03</v>
      </c>
      <c r="Z9" s="229">
        <v>5827513.8899999997</v>
      </c>
      <c r="AA9" s="231"/>
      <c r="AB9" s="229">
        <v>4484414.0599999996</v>
      </c>
    </row>
    <row r="10" spans="1:28" ht="15.75" x14ac:dyDescent="0.3">
      <c r="B10" s="228" t="s">
        <v>12</v>
      </c>
      <c r="C10" s="225"/>
      <c r="D10" s="226">
        <v>7</v>
      </c>
      <c r="E10" s="225"/>
      <c r="F10" s="229">
        <v>12274997.43</v>
      </c>
      <c r="G10" s="229"/>
      <c r="H10" s="229">
        <v>12064175.24</v>
      </c>
      <c r="I10" s="225"/>
      <c r="J10" s="229">
        <v>12381561.109999999</v>
      </c>
      <c r="K10" s="229"/>
      <c r="L10" s="229">
        <v>12175688.84</v>
      </c>
      <c r="Q10" s="228" t="s">
        <v>154</v>
      </c>
      <c r="R10" s="225"/>
      <c r="S10" s="226">
        <v>11</v>
      </c>
      <c r="T10" s="226"/>
      <c r="U10" s="232"/>
      <c r="V10" s="229">
        <v>70166210.390000001</v>
      </c>
      <c r="W10" s="231"/>
      <c r="X10" s="229">
        <v>64702760.740000002</v>
      </c>
      <c r="Z10" s="229">
        <v>142289259.50999999</v>
      </c>
      <c r="AA10" s="231"/>
      <c r="AB10" s="229">
        <v>132428554.95999999</v>
      </c>
    </row>
    <row r="11" spans="1:28" ht="15.75" x14ac:dyDescent="0.3">
      <c r="B11" s="228" t="s">
        <v>149</v>
      </c>
      <c r="C11" s="225"/>
      <c r="D11" s="226"/>
      <c r="E11" s="225"/>
      <c r="F11" s="229">
        <v>998691.44</v>
      </c>
      <c r="G11" s="229"/>
      <c r="H11" s="229">
        <v>912898.34</v>
      </c>
      <c r="I11" s="225"/>
      <c r="J11" s="229">
        <v>1704360.25</v>
      </c>
      <c r="K11" s="229"/>
      <c r="L11" s="229">
        <v>1574423.88</v>
      </c>
      <c r="Q11" s="228" t="s">
        <v>155</v>
      </c>
      <c r="R11" s="225"/>
      <c r="S11" s="226"/>
      <c r="T11" s="226"/>
      <c r="U11" s="232"/>
      <c r="V11" s="229">
        <v>0</v>
      </c>
      <c r="W11" s="231"/>
      <c r="X11" s="229">
        <v>0</v>
      </c>
      <c r="Z11" s="229">
        <v>18651.919999999998</v>
      </c>
      <c r="AA11" s="231"/>
      <c r="AB11" s="229">
        <v>6638.45</v>
      </c>
    </row>
    <row r="12" spans="1:28" ht="15.75" x14ac:dyDescent="0.3">
      <c r="B12" s="228" t="s">
        <v>11</v>
      </c>
      <c r="C12" s="225"/>
      <c r="D12" s="226"/>
      <c r="E12" s="225"/>
      <c r="F12" s="229">
        <v>41044.089999999997</v>
      </c>
      <c r="G12" s="229"/>
      <c r="H12" s="229">
        <v>65485.24</v>
      </c>
      <c r="I12" s="225"/>
      <c r="J12" s="229">
        <v>41044.089999999997</v>
      </c>
      <c r="K12" s="229"/>
      <c r="L12" s="229">
        <v>65662.14</v>
      </c>
      <c r="Q12" s="228" t="s">
        <v>156</v>
      </c>
      <c r="R12" s="225"/>
      <c r="S12" s="226"/>
      <c r="T12" s="226"/>
      <c r="U12" s="232"/>
      <c r="V12" s="229">
        <v>1537.85</v>
      </c>
      <c r="W12" s="231"/>
      <c r="X12" s="229">
        <v>1537.85</v>
      </c>
      <c r="Z12" s="229">
        <v>1537.85</v>
      </c>
      <c r="AA12" s="231"/>
      <c r="AB12" s="229">
        <v>1537.85</v>
      </c>
    </row>
    <row r="13" spans="1:28" ht="15.75" x14ac:dyDescent="0.3">
      <c r="B13" s="228" t="s">
        <v>15</v>
      </c>
      <c r="C13" s="225"/>
      <c r="D13" s="226">
        <v>6</v>
      </c>
      <c r="E13" s="225"/>
      <c r="F13" s="229">
        <v>9490111.4600000009</v>
      </c>
      <c r="G13" s="229"/>
      <c r="H13" s="229">
        <v>7807951.2300000004</v>
      </c>
      <c r="I13" s="225"/>
      <c r="J13" s="229">
        <v>2684295.9</v>
      </c>
      <c r="K13" s="229"/>
      <c r="L13" s="229">
        <v>2308877.8200000003</v>
      </c>
      <c r="Q13" s="228" t="s">
        <v>30</v>
      </c>
      <c r="R13" s="225"/>
      <c r="S13" s="226">
        <v>12</v>
      </c>
      <c r="T13" s="226"/>
      <c r="U13" s="232"/>
      <c r="V13" s="229">
        <v>361760.25</v>
      </c>
      <c r="W13" s="231"/>
      <c r="X13" s="229">
        <v>338635.41</v>
      </c>
      <c r="Z13" s="229">
        <v>405466.86</v>
      </c>
      <c r="AA13" s="231"/>
      <c r="AB13" s="229">
        <v>386740.46</v>
      </c>
    </row>
    <row r="14" spans="1:28" ht="15.75" x14ac:dyDescent="0.3">
      <c r="B14" s="233" t="s">
        <v>14</v>
      </c>
      <c r="C14" s="225"/>
      <c r="D14" s="226"/>
      <c r="E14" s="225"/>
      <c r="F14" s="229">
        <v>244945.3</v>
      </c>
      <c r="G14" s="229"/>
      <c r="H14" s="229">
        <v>134396.59</v>
      </c>
      <c r="I14" s="225"/>
      <c r="J14" s="229">
        <v>621752.91</v>
      </c>
      <c r="K14" s="229"/>
      <c r="L14" s="229">
        <v>272157.13</v>
      </c>
      <c r="Q14" s="228" t="s">
        <v>157</v>
      </c>
      <c r="R14" s="225"/>
      <c r="S14" s="226">
        <v>13</v>
      </c>
      <c r="T14" s="226"/>
      <c r="U14" s="232"/>
      <c r="V14" s="229">
        <v>1249196.4099999999</v>
      </c>
      <c r="W14" s="231"/>
      <c r="X14" s="229">
        <v>1186694.68</v>
      </c>
      <c r="Z14" s="229">
        <v>2514738.42</v>
      </c>
      <c r="AA14" s="231"/>
      <c r="AB14" s="229">
        <v>2126561.4400000004</v>
      </c>
    </row>
    <row r="15" spans="1:28" x14ac:dyDescent="0.3">
      <c r="B15" s="233" t="s">
        <v>13</v>
      </c>
      <c r="C15" s="225"/>
      <c r="D15" s="226"/>
      <c r="E15" s="225"/>
      <c r="F15" s="229">
        <v>41796.68</v>
      </c>
      <c r="G15" s="229"/>
      <c r="H15" s="229">
        <v>39785.800000000003</v>
      </c>
      <c r="I15" s="225"/>
      <c r="J15" s="229">
        <v>41796.68</v>
      </c>
      <c r="K15" s="229"/>
      <c r="L15" s="229">
        <v>39785.800000000003</v>
      </c>
      <c r="Q15" s="228"/>
      <c r="R15" s="225"/>
      <c r="S15" s="226"/>
      <c r="T15" s="226"/>
      <c r="U15" s="225"/>
      <c r="V15" s="229"/>
      <c r="W15" s="231"/>
      <c r="X15" s="229"/>
      <c r="Z15" s="229"/>
      <c r="AA15" s="231"/>
      <c r="AB15" s="229"/>
    </row>
    <row r="16" spans="1:28" x14ac:dyDescent="0.3">
      <c r="B16" s="233" t="s">
        <v>150</v>
      </c>
      <c r="C16" s="225"/>
      <c r="D16" s="237"/>
      <c r="E16" s="225"/>
      <c r="F16" s="229">
        <v>41993.3</v>
      </c>
      <c r="G16" s="229"/>
      <c r="H16" s="229">
        <v>51450.69</v>
      </c>
      <c r="I16" s="224"/>
      <c r="J16" s="229">
        <v>41993.3</v>
      </c>
      <c r="K16" s="229"/>
      <c r="L16" s="234">
        <v>51450.69</v>
      </c>
      <c r="O16" s="216" t="s">
        <v>134</v>
      </c>
      <c r="P16" s="216">
        <v>1117151</v>
      </c>
      <c r="Q16" s="235" t="s">
        <v>31</v>
      </c>
      <c r="R16" s="225"/>
      <c r="S16" s="226"/>
      <c r="T16" s="226"/>
      <c r="U16" s="225"/>
      <c r="V16" s="236">
        <v>77661915.399999991</v>
      </c>
      <c r="W16" s="231"/>
      <c r="X16" s="236">
        <v>70636212.810000002</v>
      </c>
      <c r="Y16" s="227"/>
      <c r="Z16" s="236">
        <v>156106454.42999998</v>
      </c>
      <c r="AA16" s="231"/>
      <c r="AB16" s="236">
        <v>144358346.28999999</v>
      </c>
    </row>
    <row r="17" spans="2:29" x14ac:dyDescent="0.3">
      <c r="B17" s="233" t="s">
        <v>151</v>
      </c>
      <c r="E17" s="225"/>
      <c r="F17" s="229">
        <v>9161376.1799999997</v>
      </c>
      <c r="G17" s="229"/>
      <c r="H17" s="229">
        <v>7582318.1500000004</v>
      </c>
      <c r="I17" s="224"/>
      <c r="J17" s="229">
        <v>1978753.0099999998</v>
      </c>
      <c r="K17" s="229"/>
      <c r="L17" s="229">
        <v>1945484.2000000002</v>
      </c>
      <c r="O17" s="216" t="s">
        <v>133</v>
      </c>
      <c r="P17" s="216">
        <v>4702515.74</v>
      </c>
      <c r="Q17" s="230"/>
      <c r="R17" s="225"/>
      <c r="S17" s="237"/>
      <c r="T17" s="237"/>
      <c r="U17" s="225"/>
      <c r="V17" s="229"/>
      <c r="W17" s="231"/>
      <c r="X17" s="229"/>
      <c r="Z17" s="229"/>
      <c r="AA17" s="231"/>
      <c r="AB17" s="229"/>
    </row>
    <row r="18" spans="2:29" x14ac:dyDescent="0.3">
      <c r="B18" s="228"/>
      <c r="C18" s="225"/>
      <c r="D18" s="226"/>
      <c r="E18" s="225"/>
      <c r="F18" s="229"/>
      <c r="G18" s="229"/>
      <c r="H18" s="229"/>
      <c r="I18" s="224"/>
      <c r="J18" s="229"/>
      <c r="K18" s="229"/>
      <c r="L18" s="229"/>
      <c r="P18" s="216">
        <v>5819666.7400000002</v>
      </c>
      <c r="Q18" s="224" t="s">
        <v>9</v>
      </c>
      <c r="R18" s="225"/>
      <c r="S18" s="226"/>
      <c r="T18" s="226"/>
      <c r="U18" s="225"/>
      <c r="V18" s="229"/>
      <c r="W18" s="231"/>
      <c r="X18" s="229"/>
      <c r="Z18" s="229"/>
      <c r="AA18" s="231"/>
      <c r="AB18" s="229"/>
    </row>
    <row r="19" spans="2:29" x14ac:dyDescent="0.3">
      <c r="B19" s="235" t="s">
        <v>10</v>
      </c>
      <c r="C19" s="225"/>
      <c r="D19" s="226"/>
      <c r="E19" s="225"/>
      <c r="F19" s="236">
        <v>41980708.030000001</v>
      </c>
      <c r="G19" s="229"/>
      <c r="H19" s="236">
        <v>39713836.200000003</v>
      </c>
      <c r="I19" s="224"/>
      <c r="J19" s="236">
        <v>41670914.100000001</v>
      </c>
      <c r="K19" s="229"/>
      <c r="L19" s="236">
        <v>37288927.399999999</v>
      </c>
      <c r="Q19" s="228" t="s">
        <v>154</v>
      </c>
      <c r="R19" s="225"/>
      <c r="S19" s="226">
        <v>11</v>
      </c>
      <c r="T19" s="226"/>
      <c r="U19" s="225"/>
      <c r="V19" s="229">
        <v>39077394.020000003</v>
      </c>
      <c r="W19" s="231"/>
      <c r="X19" s="229">
        <v>43052873.359999999</v>
      </c>
      <c r="Z19" s="229">
        <v>73397175.900000006</v>
      </c>
      <c r="AA19" s="231"/>
      <c r="AB19" s="229">
        <v>80950922.939999998</v>
      </c>
    </row>
    <row r="20" spans="2:29" ht="15.75" x14ac:dyDescent="0.3">
      <c r="Q20" s="228" t="s">
        <v>29</v>
      </c>
      <c r="R20" s="225"/>
      <c r="S20" s="226">
        <v>14</v>
      </c>
      <c r="T20" s="226"/>
      <c r="U20" s="232"/>
      <c r="V20" s="229">
        <v>52982736.649999999</v>
      </c>
      <c r="W20" s="231"/>
      <c r="X20" s="229">
        <v>53382236.600000001</v>
      </c>
      <c r="Z20" s="229">
        <v>62648997.32</v>
      </c>
      <c r="AA20" s="231"/>
      <c r="AB20" s="229">
        <v>63004777.859999999</v>
      </c>
      <c r="AC20" s="243"/>
    </row>
    <row r="21" spans="2:29" ht="15.75" x14ac:dyDescent="0.3">
      <c r="B21" s="224" t="s">
        <v>9</v>
      </c>
      <c r="D21" s="239"/>
      <c r="F21" s="229"/>
      <c r="G21" s="240"/>
      <c r="H21" s="240"/>
      <c r="J21" s="229"/>
      <c r="K21" s="238"/>
      <c r="L21" s="238"/>
      <c r="Q21" s="228" t="s">
        <v>25</v>
      </c>
      <c r="R21" s="225"/>
      <c r="S21" s="226">
        <v>17</v>
      </c>
      <c r="T21" s="226"/>
      <c r="U21" s="232"/>
      <c r="V21" s="229">
        <v>76982986.040000007</v>
      </c>
      <c r="W21" s="231"/>
      <c r="X21" s="229">
        <v>76710098.900000006</v>
      </c>
      <c r="Z21" s="229">
        <v>269477212.93000001</v>
      </c>
      <c r="AA21" s="231"/>
      <c r="AB21" s="229">
        <v>268279158.34999999</v>
      </c>
    </row>
    <row r="22" spans="2:29" ht="15.75" x14ac:dyDescent="0.3">
      <c r="B22" s="228" t="s">
        <v>8</v>
      </c>
      <c r="C22" s="357"/>
      <c r="D22" s="358">
        <v>8</v>
      </c>
      <c r="E22" s="357"/>
      <c r="F22" s="359">
        <v>1139572.31</v>
      </c>
      <c r="G22" s="359"/>
      <c r="H22" s="359">
        <v>1183192.3500000001</v>
      </c>
      <c r="I22" s="357"/>
      <c r="J22" s="359">
        <v>1582238.7000000002</v>
      </c>
      <c r="K22" s="359"/>
      <c r="L22" s="359">
        <v>1625858.7400000002</v>
      </c>
      <c r="R22" s="225"/>
      <c r="S22" s="226"/>
      <c r="T22" s="226"/>
      <c r="U22" s="232"/>
      <c r="V22" s="229"/>
      <c r="W22" s="231"/>
      <c r="X22" s="229"/>
      <c r="Z22" s="229"/>
      <c r="AA22" s="231"/>
      <c r="AB22" s="229"/>
    </row>
    <row r="23" spans="2:29" x14ac:dyDescent="0.3">
      <c r="B23" s="242" t="s">
        <v>152</v>
      </c>
      <c r="C23" s="357"/>
      <c r="D23" s="226"/>
      <c r="E23" s="357"/>
      <c r="F23" s="359">
        <v>1139572.31</v>
      </c>
      <c r="G23" s="359"/>
      <c r="H23" s="359">
        <v>1183192.3500000001</v>
      </c>
      <c r="I23" s="357"/>
      <c r="J23" s="359">
        <v>1579038.7000000002</v>
      </c>
      <c r="K23" s="359"/>
      <c r="L23" s="359">
        <v>1622658.7400000002</v>
      </c>
      <c r="Q23" s="235" t="s">
        <v>28</v>
      </c>
      <c r="R23" s="225"/>
      <c r="S23" s="226"/>
      <c r="T23" s="226"/>
      <c r="U23" s="225"/>
      <c r="V23" s="236">
        <v>169043116.71000001</v>
      </c>
      <c r="W23" s="231"/>
      <c r="X23" s="236">
        <v>173145208.86000001</v>
      </c>
      <c r="Z23" s="236">
        <v>405523386.14999998</v>
      </c>
      <c r="AA23" s="231"/>
      <c r="AB23" s="236">
        <v>412234859.14999998</v>
      </c>
    </row>
    <row r="24" spans="2:29" x14ac:dyDescent="0.3">
      <c r="B24" s="242" t="s">
        <v>6</v>
      </c>
      <c r="C24" s="357"/>
      <c r="D24" s="358"/>
      <c r="E24" s="357"/>
      <c r="F24" s="359">
        <v>0</v>
      </c>
      <c r="G24" s="359"/>
      <c r="H24" s="359">
        <v>0</v>
      </c>
      <c r="I24" s="357"/>
      <c r="J24" s="359">
        <v>3200</v>
      </c>
      <c r="K24" s="359"/>
      <c r="L24" s="359">
        <v>3200</v>
      </c>
      <c r="Q24" s="230"/>
      <c r="R24" s="225"/>
      <c r="S24" s="226"/>
      <c r="T24" s="226"/>
      <c r="U24" s="225"/>
      <c r="V24" s="229"/>
      <c r="W24" s="231"/>
      <c r="X24" s="229"/>
      <c r="Y24" s="227"/>
      <c r="Z24" s="229"/>
      <c r="AA24" s="231"/>
      <c r="AB24" s="229"/>
    </row>
    <row r="25" spans="2:29" x14ac:dyDescent="0.3">
      <c r="B25" s="228" t="s">
        <v>5</v>
      </c>
      <c r="C25" s="357"/>
      <c r="D25" s="358"/>
      <c r="E25" s="357"/>
      <c r="F25" s="359">
        <v>10140.219999999999</v>
      </c>
      <c r="G25" s="359"/>
      <c r="H25" s="359">
        <v>10140.219999999999</v>
      </c>
      <c r="I25" s="357"/>
      <c r="J25" s="359">
        <v>30507.77</v>
      </c>
      <c r="K25" s="359"/>
      <c r="L25" s="359">
        <v>30507.77</v>
      </c>
      <c r="Q25" s="235" t="s">
        <v>27</v>
      </c>
      <c r="R25" s="225"/>
      <c r="S25" s="226"/>
      <c r="T25" s="226"/>
      <c r="U25" s="225"/>
      <c r="V25" s="236">
        <v>246705032.11000001</v>
      </c>
      <c r="W25" s="231"/>
      <c r="X25" s="236">
        <v>243781421.67000002</v>
      </c>
      <c r="Z25" s="236">
        <v>561629840.57999992</v>
      </c>
      <c r="AA25" s="231"/>
      <c r="AB25" s="236">
        <v>556593205.43999994</v>
      </c>
    </row>
    <row r="26" spans="2:29" x14ac:dyDescent="0.3">
      <c r="B26" s="228" t="s">
        <v>4</v>
      </c>
      <c r="C26" s="357"/>
      <c r="D26" s="358">
        <v>9</v>
      </c>
      <c r="E26" s="357"/>
      <c r="F26" s="359">
        <v>192609120.50999999</v>
      </c>
      <c r="G26" s="359"/>
      <c r="H26" s="359">
        <v>203910534.81</v>
      </c>
      <c r="I26" s="357"/>
      <c r="J26" s="359">
        <v>320723741.50999999</v>
      </c>
      <c r="K26" s="359"/>
      <c r="L26" s="359">
        <v>332667283.64999998</v>
      </c>
    </row>
    <row r="27" spans="2:29" x14ac:dyDescent="0.3">
      <c r="B27" s="228" t="s">
        <v>3</v>
      </c>
      <c r="C27" s="357"/>
      <c r="D27" s="358"/>
      <c r="E27" s="357"/>
      <c r="F27" s="359">
        <v>8762.4</v>
      </c>
      <c r="G27" s="359"/>
      <c r="H27" s="359">
        <v>8762.4</v>
      </c>
      <c r="I27" s="357"/>
      <c r="J27" s="359">
        <v>8762.4</v>
      </c>
      <c r="K27" s="359"/>
      <c r="L27" s="359">
        <v>8762.4</v>
      </c>
      <c r="Q27" s="224" t="s">
        <v>122</v>
      </c>
      <c r="S27" s="226"/>
      <c r="T27" s="226"/>
      <c r="U27" s="225"/>
      <c r="V27" s="229"/>
      <c r="W27" s="231"/>
      <c r="X27" s="229"/>
      <c r="Z27" s="229"/>
      <c r="AA27" s="231"/>
      <c r="AB27" s="229"/>
    </row>
    <row r="28" spans="2:29" x14ac:dyDescent="0.3">
      <c r="D28" s="239"/>
      <c r="F28" s="241"/>
      <c r="G28" s="229"/>
      <c r="H28" s="241"/>
      <c r="J28" s="241"/>
      <c r="K28" s="229"/>
      <c r="L28" s="241"/>
      <c r="Q28" s="228" t="s">
        <v>26</v>
      </c>
      <c r="S28" s="226">
        <v>16</v>
      </c>
      <c r="T28" s="226"/>
      <c r="U28" s="225"/>
      <c r="V28" s="229">
        <v>432842995.31999999</v>
      </c>
      <c r="W28" s="231"/>
      <c r="X28" s="229">
        <v>432842995.31999999</v>
      </c>
      <c r="Z28" s="229">
        <v>432842995.31999999</v>
      </c>
      <c r="AA28" s="231"/>
      <c r="AB28" s="229">
        <v>432842995.31999999</v>
      </c>
    </row>
    <row r="29" spans="2:29" x14ac:dyDescent="0.3">
      <c r="Q29" s="228" t="s">
        <v>143</v>
      </c>
      <c r="V29" s="229">
        <v>3804699</v>
      </c>
      <c r="X29" s="229">
        <v>2266650</v>
      </c>
      <c r="Z29" s="330">
        <v>12694717</v>
      </c>
      <c r="AB29" s="330">
        <v>8144643</v>
      </c>
    </row>
    <row r="30" spans="2:29" x14ac:dyDescent="0.3">
      <c r="M30" s="243"/>
      <c r="P30" s="243"/>
      <c r="Q30" s="228" t="s">
        <v>24</v>
      </c>
      <c r="S30" s="226"/>
      <c r="T30" s="226"/>
      <c r="U30" s="225"/>
      <c r="V30" s="354">
        <v>-447604422.95999998</v>
      </c>
      <c r="W30" s="245"/>
      <c r="X30" s="244">
        <v>-434064601.00999999</v>
      </c>
      <c r="Z30" s="331">
        <v>-643151388.41999996</v>
      </c>
      <c r="AA30" s="245"/>
      <c r="AB30" s="244">
        <v>-625959503.79999995</v>
      </c>
    </row>
    <row r="31" spans="2:29" x14ac:dyDescent="0.3">
      <c r="B31" s="235" t="s">
        <v>2</v>
      </c>
      <c r="C31" s="225"/>
      <c r="D31" s="226"/>
      <c r="E31" s="225"/>
      <c r="F31" s="236">
        <v>193767595.44</v>
      </c>
      <c r="G31" s="229"/>
      <c r="H31" s="236">
        <v>205112629.78</v>
      </c>
      <c r="J31" s="236">
        <v>322345250.38</v>
      </c>
      <c r="K31" s="229"/>
      <c r="L31" s="236">
        <v>334332412.55999994</v>
      </c>
      <c r="P31" s="243"/>
      <c r="Q31" s="235" t="s">
        <v>23</v>
      </c>
      <c r="R31" s="225"/>
      <c r="S31" s="226"/>
      <c r="T31" s="226"/>
      <c r="U31" s="225"/>
      <c r="V31" s="353">
        <f>SUM(V28:V30)</f>
        <v>-10956728.639999986</v>
      </c>
      <c r="W31" s="231"/>
      <c r="X31" s="236">
        <v>1045044.3100000024</v>
      </c>
      <c r="Z31" s="332">
        <v>-197613676.09999996</v>
      </c>
      <c r="AA31" s="231"/>
      <c r="AB31" s="246">
        <v>-184971865.47999996</v>
      </c>
    </row>
    <row r="32" spans="2:29" x14ac:dyDescent="0.3">
      <c r="D32" s="239"/>
      <c r="F32" s="229"/>
      <c r="G32" s="229"/>
      <c r="H32" s="229"/>
      <c r="J32" s="229"/>
      <c r="K32" s="229"/>
      <c r="L32" s="229"/>
      <c r="Q32" s="230"/>
      <c r="S32" s="239"/>
      <c r="T32" s="239"/>
      <c r="U32" s="225"/>
      <c r="V32" s="247"/>
      <c r="W32" s="248"/>
      <c r="X32" s="247"/>
      <c r="Z32" s="330"/>
      <c r="AA32" s="248"/>
      <c r="AB32" s="247"/>
    </row>
    <row r="33" spans="2:28" ht="15.75" x14ac:dyDescent="0.35">
      <c r="B33" s="249" t="s">
        <v>1</v>
      </c>
      <c r="D33" s="250"/>
      <c r="F33" s="236">
        <v>235748303.47</v>
      </c>
      <c r="G33" s="229"/>
      <c r="H33" s="236">
        <v>244826465.98000002</v>
      </c>
      <c r="J33" s="236">
        <v>364016164.48000002</v>
      </c>
      <c r="K33" s="229"/>
      <c r="L33" s="236">
        <v>371621339.95999992</v>
      </c>
      <c r="Q33" s="249" t="s">
        <v>22</v>
      </c>
      <c r="S33" s="250"/>
      <c r="T33" s="250"/>
      <c r="V33" s="236">
        <v>235748303.47000003</v>
      </c>
      <c r="W33" s="251"/>
      <c r="X33" s="236">
        <v>244826465.98000002</v>
      </c>
      <c r="Z33" s="333">
        <v>364016164.47999996</v>
      </c>
      <c r="AA33" s="251"/>
      <c r="AB33" s="236">
        <v>371621339.95999998</v>
      </c>
    </row>
    <row r="34" spans="2:28" ht="15.75" x14ac:dyDescent="0.35">
      <c r="B34" s="252" t="s">
        <v>0</v>
      </c>
      <c r="C34" s="225"/>
      <c r="D34" s="253"/>
      <c r="E34" s="225"/>
      <c r="F34" s="254"/>
      <c r="Q34" s="252" t="s">
        <v>0</v>
      </c>
      <c r="S34" s="250"/>
      <c r="T34" s="250"/>
      <c r="V34" s="241"/>
      <c r="W34" s="251"/>
      <c r="X34" s="241"/>
      <c r="Z34" s="241"/>
      <c r="AA34" s="251"/>
      <c r="AB34" s="241"/>
    </row>
    <row r="35" spans="2:28" x14ac:dyDescent="0.3">
      <c r="R35" s="225"/>
      <c r="S35" s="253"/>
      <c r="T35" s="253"/>
      <c r="U35" s="225"/>
      <c r="V35" s="351">
        <f>F33-V33</f>
        <v>0</v>
      </c>
      <c r="W35" s="352"/>
      <c r="X35" s="351">
        <f>H33-X33</f>
        <v>0</v>
      </c>
      <c r="Y35" s="352"/>
      <c r="Z35" s="351">
        <f>J33-Z33</f>
        <v>0</v>
      </c>
      <c r="AA35" s="352"/>
      <c r="AB35" s="351">
        <f>L33-AB33</f>
        <v>0</v>
      </c>
    </row>
    <row r="37" spans="2:28" ht="15.75" x14ac:dyDescent="0.35">
      <c r="F37" s="255"/>
      <c r="J37" s="243"/>
      <c r="Z37" s="273"/>
    </row>
    <row r="38" spans="2:28" ht="15.75" x14ac:dyDescent="0.35">
      <c r="V38" s="255"/>
      <c r="Z38" s="273"/>
    </row>
    <row r="39" spans="2:28" s="256" customFormat="1" ht="15.75" x14ac:dyDescent="0.35"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2:28" s="256" customFormat="1" ht="15" customHeight="1" x14ac:dyDescent="0.35">
      <c r="B40" s="257"/>
      <c r="C40" s="258"/>
      <c r="D40" s="259"/>
      <c r="E40" s="259"/>
      <c r="F40" s="259"/>
      <c r="G40" s="259"/>
      <c r="H40" s="257"/>
      <c r="I40" s="258"/>
      <c r="J40" s="257" t="s">
        <v>170</v>
      </c>
      <c r="K40" s="258"/>
      <c r="L40" s="257"/>
    </row>
    <row r="41" spans="2:28" s="256" customFormat="1" ht="15" customHeight="1" x14ac:dyDescent="0.35">
      <c r="B41" s="257"/>
      <c r="C41" s="258"/>
      <c r="D41" s="259"/>
      <c r="E41" s="259"/>
      <c r="F41" s="259"/>
      <c r="G41" s="259"/>
      <c r="H41" s="257"/>
      <c r="I41" s="258"/>
      <c r="J41" s="257"/>
      <c r="K41" s="258"/>
      <c r="L41" s="257"/>
      <c r="Q41" s="257"/>
      <c r="R41" s="258"/>
      <c r="S41" s="259"/>
      <c r="T41" s="259"/>
      <c r="U41" s="259"/>
      <c r="V41" s="259"/>
      <c r="W41" s="259"/>
      <c r="X41" s="257"/>
      <c r="Y41" s="258"/>
      <c r="Z41" s="257"/>
      <c r="AA41" s="258"/>
      <c r="AB41" s="257"/>
    </row>
    <row r="42" spans="2:28" s="256" customFormat="1" ht="15" customHeight="1" x14ac:dyDescent="0.35">
      <c r="B42" s="257"/>
      <c r="C42" s="258"/>
      <c r="D42" s="259"/>
      <c r="E42" s="259"/>
      <c r="F42" s="259"/>
      <c r="G42" s="259"/>
      <c r="H42" s="257"/>
      <c r="I42" s="258"/>
      <c r="J42" s="257"/>
      <c r="K42" s="258"/>
      <c r="L42" s="257"/>
      <c r="Q42" s="257"/>
      <c r="R42" s="258"/>
      <c r="S42" s="259"/>
      <c r="T42" s="259"/>
      <c r="U42" s="259"/>
      <c r="V42" s="259"/>
      <c r="W42" s="259"/>
      <c r="X42" s="257"/>
      <c r="Y42" s="258"/>
      <c r="Z42" s="257"/>
      <c r="AA42" s="258"/>
      <c r="AB42" s="257"/>
    </row>
    <row r="43" spans="2:28" s="256" customFormat="1" ht="15" customHeight="1" x14ac:dyDescent="0.35">
      <c r="B43" s="258"/>
      <c r="C43" s="258"/>
      <c r="D43" s="259"/>
      <c r="E43" s="259"/>
      <c r="F43" s="259"/>
      <c r="G43" s="259"/>
      <c r="H43" s="258"/>
      <c r="I43" s="258"/>
      <c r="J43" s="260"/>
      <c r="K43" s="258"/>
      <c r="L43" s="260"/>
      <c r="Q43" s="257"/>
      <c r="R43" s="258"/>
      <c r="S43" s="259"/>
      <c r="T43" s="259"/>
      <c r="U43" s="259"/>
      <c r="V43" s="259"/>
      <c r="W43" s="259"/>
      <c r="X43" s="257"/>
      <c r="Y43" s="258"/>
      <c r="Z43" s="257"/>
      <c r="AA43" s="258"/>
      <c r="AB43" s="257"/>
    </row>
    <row r="44" spans="2:28" s="256" customFormat="1" ht="15" customHeight="1" x14ac:dyDescent="0.35">
      <c r="B44" s="261"/>
      <c r="C44" s="261"/>
      <c r="D44" s="259"/>
      <c r="E44" s="259"/>
      <c r="F44" s="259"/>
      <c r="G44" s="259"/>
      <c r="H44" s="261"/>
      <c r="I44" s="259"/>
      <c r="J44" s="261"/>
      <c r="K44" s="259"/>
      <c r="L44" s="261"/>
      <c r="Q44" s="258"/>
      <c r="R44" s="258"/>
      <c r="S44" s="259"/>
      <c r="T44" s="259"/>
      <c r="U44" s="259"/>
      <c r="V44" s="259"/>
      <c r="W44" s="259"/>
      <c r="X44" s="258"/>
      <c r="Y44" s="258"/>
      <c r="Z44" s="258"/>
      <c r="AA44" s="258"/>
      <c r="AB44" s="258"/>
    </row>
    <row r="45" spans="2:28" s="256" customFormat="1" ht="15" customHeight="1" x14ac:dyDescent="0.35"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Q45" s="261"/>
      <c r="R45" s="261"/>
      <c r="S45" s="259"/>
      <c r="T45" s="259"/>
      <c r="U45" s="259"/>
      <c r="V45" s="259"/>
      <c r="W45" s="259"/>
      <c r="X45" s="261"/>
      <c r="Y45" s="259"/>
      <c r="Z45" s="261"/>
      <c r="AA45" s="259"/>
      <c r="AB45" s="261"/>
    </row>
    <row r="46" spans="2:28" ht="15" customHeight="1" x14ac:dyDescent="0.3">
      <c r="B46" s="259"/>
      <c r="C46" s="258"/>
      <c r="D46" s="259"/>
      <c r="E46" s="259"/>
      <c r="F46" s="259"/>
      <c r="G46" s="259"/>
      <c r="H46" s="261"/>
      <c r="I46" s="259"/>
      <c r="J46" s="261"/>
      <c r="K46" s="259"/>
      <c r="L46" s="261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</row>
    <row r="47" spans="2:28" ht="15" customHeight="1" x14ac:dyDescent="0.3">
      <c r="B47" s="259"/>
      <c r="C47" s="258"/>
      <c r="D47" s="259"/>
      <c r="E47" s="259"/>
      <c r="F47" s="259"/>
      <c r="G47" s="259"/>
      <c r="H47" s="261"/>
      <c r="I47" s="259"/>
      <c r="J47" s="262"/>
      <c r="K47" s="259"/>
      <c r="L47" s="261"/>
      <c r="Q47" s="259"/>
      <c r="R47" s="258"/>
      <c r="S47" s="259"/>
      <c r="T47" s="259"/>
      <c r="U47" s="259"/>
      <c r="V47" s="259"/>
      <c r="W47" s="259"/>
      <c r="X47" s="261"/>
      <c r="Y47" s="259"/>
      <c r="Z47" s="261"/>
      <c r="AA47" s="259"/>
      <c r="AB47" s="261"/>
    </row>
    <row r="48" spans="2:28" ht="15" customHeight="1" x14ac:dyDescent="0.3">
      <c r="B48" s="259"/>
      <c r="C48" s="258"/>
      <c r="D48" s="259"/>
      <c r="E48" s="259"/>
      <c r="F48" s="259"/>
      <c r="G48" s="259"/>
      <c r="H48" s="259"/>
      <c r="I48" s="259"/>
      <c r="J48" s="259"/>
      <c r="K48" s="259"/>
      <c r="L48" s="259"/>
      <c r="Q48" s="259"/>
      <c r="R48" s="258"/>
      <c r="S48" s="259"/>
      <c r="T48" s="259"/>
      <c r="U48" s="259"/>
      <c r="V48" s="259"/>
      <c r="W48" s="259"/>
      <c r="X48" s="261"/>
      <c r="Y48" s="259"/>
      <c r="Z48" s="261"/>
      <c r="AA48" s="259"/>
      <c r="AB48" s="261"/>
    </row>
    <row r="49" spans="6:28" ht="15" customHeight="1" x14ac:dyDescent="0.3">
      <c r="Q49" s="259"/>
      <c r="R49" s="258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</row>
    <row r="54" spans="6:28" ht="15.75" x14ac:dyDescent="0.35">
      <c r="F54" s="255"/>
    </row>
    <row r="55" spans="6:28" ht="15.75" x14ac:dyDescent="0.35">
      <c r="F55" s="255"/>
      <c r="V55" s="255"/>
    </row>
    <row r="56" spans="6:28" ht="15.75" x14ac:dyDescent="0.35">
      <c r="F56" s="263"/>
      <c r="V56" s="255"/>
    </row>
    <row r="57" spans="6:28" x14ac:dyDescent="0.3">
      <c r="V57" s="263"/>
    </row>
  </sheetData>
  <mergeCells count="17">
    <mergeCell ref="AB5:AB6"/>
    <mergeCell ref="V4:X4"/>
    <mergeCell ref="Z4:AB4"/>
    <mergeCell ref="Q4:Q6"/>
    <mergeCell ref="S4:S6"/>
    <mergeCell ref="V5:V6"/>
    <mergeCell ref="X5:X6"/>
    <mergeCell ref="Z5:Z6"/>
    <mergeCell ref="A1:M2"/>
    <mergeCell ref="B4:B6"/>
    <mergeCell ref="D4:D6"/>
    <mergeCell ref="F5:F6"/>
    <mergeCell ref="H5:H6"/>
    <mergeCell ref="J5:J6"/>
    <mergeCell ref="L5:L6"/>
    <mergeCell ref="F4:H4"/>
    <mergeCell ref="J4:L4"/>
  </mergeCells>
  <printOptions horizontalCentered="1"/>
  <pageMargins left="0.51181102362204722" right="0.51181102362204722" top="0.39370078740157483" bottom="0.39370078740157483" header="0" footer="0.31496062992125984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7"/>
  <sheetViews>
    <sheetView showGridLines="0" zoomScale="80" zoomScaleNormal="80" workbookViewId="0">
      <selection activeCell="L8" sqref="L8"/>
    </sheetView>
  </sheetViews>
  <sheetFormatPr defaultRowHeight="15" x14ac:dyDescent="0.3"/>
  <cols>
    <col min="1" max="1" width="9.33203125" style="1" customWidth="1"/>
    <col min="2" max="2" width="67.6640625" style="1" customWidth="1"/>
    <col min="3" max="3" width="2" style="1" customWidth="1"/>
    <col min="4" max="4" width="8.6640625" style="1" bestFit="1" customWidth="1"/>
    <col min="5" max="5" width="2.33203125" style="1" customWidth="1"/>
    <col min="6" max="6" width="15.6640625" style="1" customWidth="1"/>
    <col min="7" max="7" width="5" style="1" customWidth="1"/>
    <col min="8" max="8" width="15.6640625" style="1" bestFit="1" customWidth="1"/>
    <col min="9" max="9" width="2.33203125" style="295" customWidth="1"/>
    <col min="10" max="10" width="15.6640625" style="1" customWidth="1"/>
    <col min="11" max="11" width="4.5" style="1" customWidth="1"/>
    <col min="12" max="12" width="15.6640625" style="1" bestFit="1" customWidth="1"/>
    <col min="13" max="13" width="2.33203125" style="1" customWidth="1"/>
    <col min="14" max="14" width="4.5" style="1" customWidth="1"/>
    <col min="15" max="15" width="12.83203125" style="1" customWidth="1"/>
    <col min="16" max="16" width="27.6640625" style="1" customWidth="1"/>
    <col min="17" max="19" width="12.83203125" style="1" customWidth="1"/>
    <col min="20" max="20" width="12.5" style="1" customWidth="1"/>
    <col min="21" max="21" width="16.1640625" style="1" bestFit="1" customWidth="1"/>
    <col min="22" max="22" width="9.33203125" style="1"/>
    <col min="23" max="23" width="15.1640625" style="1" bestFit="1" customWidth="1"/>
    <col min="24" max="16384" width="9.33203125" style="1"/>
  </cols>
  <sheetData>
    <row r="1" spans="1:24" ht="16.5" customHeight="1" x14ac:dyDescent="0.3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185"/>
      <c r="O1" s="185"/>
      <c r="P1" s="185"/>
      <c r="Q1" s="185"/>
      <c r="R1" s="12"/>
    </row>
    <row r="2" spans="1:24" ht="32.25" customHeight="1" x14ac:dyDescent="0.3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185"/>
      <c r="O2" s="185"/>
      <c r="P2" s="185"/>
      <c r="Q2" s="185"/>
      <c r="R2" s="12"/>
    </row>
    <row r="3" spans="1:24" ht="9.75" customHeight="1" x14ac:dyDescent="0.3">
      <c r="A3" s="9"/>
      <c r="B3" s="8"/>
      <c r="C3" s="8"/>
      <c r="D3" s="8"/>
      <c r="E3" s="8"/>
      <c r="F3" s="8"/>
      <c r="G3" s="8"/>
      <c r="H3" s="8"/>
      <c r="I3" s="287"/>
      <c r="R3" s="12"/>
    </row>
    <row r="4" spans="1:24" x14ac:dyDescent="0.3">
      <c r="A4" s="31"/>
      <c r="B4" s="32"/>
      <c r="C4" s="31"/>
      <c r="D4" s="32"/>
      <c r="E4" s="31"/>
      <c r="F4" s="163" t="s">
        <v>19</v>
      </c>
      <c r="G4" s="163"/>
      <c r="H4" s="163"/>
      <c r="I4" s="316"/>
      <c r="J4" s="163" t="s">
        <v>18</v>
      </c>
      <c r="K4" s="163"/>
      <c r="L4" s="163"/>
      <c r="R4" s="12"/>
    </row>
    <row r="5" spans="1:24" ht="15.75" customHeight="1" x14ac:dyDescent="0.3">
      <c r="A5" s="31"/>
      <c r="B5" s="383" t="s">
        <v>51</v>
      </c>
      <c r="C5" s="31"/>
      <c r="D5" s="381" t="s">
        <v>20</v>
      </c>
      <c r="E5" s="31"/>
      <c r="F5" s="385" t="s">
        <v>145</v>
      </c>
      <c r="G5" s="385"/>
      <c r="H5" s="385"/>
      <c r="I5" s="288"/>
      <c r="J5" s="385" t="s">
        <v>145</v>
      </c>
      <c r="K5" s="385"/>
      <c r="L5" s="385"/>
      <c r="R5" s="12"/>
    </row>
    <row r="6" spans="1:24" x14ac:dyDescent="0.3">
      <c r="A6" s="31"/>
      <c r="B6" s="383"/>
      <c r="C6" s="31"/>
      <c r="D6" s="381"/>
      <c r="E6" s="31"/>
      <c r="F6" s="386"/>
      <c r="G6" s="386"/>
      <c r="H6" s="386"/>
      <c r="I6" s="288"/>
      <c r="J6" s="386"/>
      <c r="K6" s="386"/>
      <c r="L6" s="386"/>
      <c r="R6" s="12"/>
    </row>
    <row r="7" spans="1:24" x14ac:dyDescent="0.3">
      <c r="B7" s="384"/>
      <c r="C7" s="2"/>
      <c r="D7" s="382"/>
      <c r="E7" s="7"/>
      <c r="F7" s="30">
        <v>2021</v>
      </c>
      <c r="G7" s="212"/>
      <c r="H7" s="30">
        <v>2020</v>
      </c>
      <c r="I7" s="317"/>
      <c r="J7" s="30">
        <v>2021</v>
      </c>
      <c r="K7" s="212"/>
      <c r="L7" s="30">
        <v>2020</v>
      </c>
      <c r="M7" s="67"/>
      <c r="R7" s="12"/>
    </row>
    <row r="8" spans="1:24" ht="30" x14ac:dyDescent="0.3">
      <c r="B8" s="193"/>
      <c r="C8" s="2"/>
      <c r="D8" s="194"/>
      <c r="E8" s="184"/>
      <c r="F8" s="195"/>
      <c r="G8" s="6"/>
      <c r="H8" s="367" t="s">
        <v>169</v>
      </c>
      <c r="I8" s="285"/>
      <c r="J8" s="197"/>
      <c r="K8" s="198"/>
      <c r="L8" s="367" t="s">
        <v>169</v>
      </c>
      <c r="M8" s="196"/>
      <c r="R8" s="12"/>
    </row>
    <row r="9" spans="1:24" ht="6" customHeight="1" x14ac:dyDescent="0.3">
      <c r="B9" s="29"/>
      <c r="C9" s="2"/>
      <c r="D9" s="7"/>
      <c r="E9" s="7"/>
      <c r="F9" s="28"/>
      <c r="G9" s="6"/>
      <c r="H9" s="28"/>
      <c r="I9" s="317"/>
      <c r="J9" s="28"/>
      <c r="K9" s="6"/>
      <c r="L9" s="208"/>
      <c r="R9" s="12"/>
    </row>
    <row r="10" spans="1:24" ht="15.75" x14ac:dyDescent="0.35">
      <c r="B10" s="27" t="s">
        <v>50</v>
      </c>
      <c r="C10" s="2"/>
      <c r="D10" s="3">
        <v>20</v>
      </c>
      <c r="E10" s="3"/>
      <c r="F10" s="266">
        <v>11532292.280000001</v>
      </c>
      <c r="G10" s="267"/>
      <c r="H10" s="268">
        <v>12982061.689999998</v>
      </c>
      <c r="I10" s="318"/>
      <c r="J10" s="266">
        <v>21640454.949999999</v>
      </c>
      <c r="K10" s="267"/>
      <c r="L10" s="268">
        <v>19560089.740000002</v>
      </c>
      <c r="M10" s="216"/>
      <c r="R10" s="164"/>
      <c r="S10" s="15"/>
      <c r="T10" s="15"/>
      <c r="U10"/>
      <c r="V10"/>
      <c r="W10"/>
      <c r="X10"/>
    </row>
    <row r="11" spans="1:24" ht="15.75" x14ac:dyDescent="0.35">
      <c r="B11" s="27" t="s">
        <v>49</v>
      </c>
      <c r="C11" s="2"/>
      <c r="D11" s="3">
        <v>21</v>
      </c>
      <c r="E11" s="3"/>
      <c r="F11" s="266">
        <v>-8725831.4200000018</v>
      </c>
      <c r="G11" s="267"/>
      <c r="H11" s="268">
        <v>-11196628.59</v>
      </c>
      <c r="I11" s="318"/>
      <c r="J11" s="266">
        <v>-12930014.51</v>
      </c>
      <c r="K11" s="267"/>
      <c r="L11" s="268">
        <v>-16247268.890000001</v>
      </c>
      <c r="M11" s="216"/>
      <c r="S11" s="15"/>
      <c r="T11" s="15"/>
      <c r="U11"/>
      <c r="V11"/>
      <c r="W11"/>
      <c r="X11"/>
    </row>
    <row r="12" spans="1:24" ht="6" customHeight="1" x14ac:dyDescent="0.35">
      <c r="B12" s="26"/>
      <c r="C12" s="2"/>
      <c r="D12" s="20"/>
      <c r="E12" s="3"/>
      <c r="F12" s="216"/>
      <c r="G12" s="267"/>
      <c r="H12" s="268"/>
      <c r="I12" s="318"/>
      <c r="J12" s="216"/>
      <c r="K12" s="267"/>
      <c r="L12" s="268"/>
      <c r="M12" s="216"/>
      <c r="S12" s="15"/>
      <c r="T12" s="15"/>
      <c r="U12"/>
      <c r="V12"/>
      <c r="W12"/>
      <c r="X12"/>
    </row>
    <row r="13" spans="1:24" ht="15.75" x14ac:dyDescent="0.35">
      <c r="B13" s="34" t="s">
        <v>48</v>
      </c>
      <c r="D13" s="19"/>
      <c r="F13" s="269">
        <v>2806460.8599999994</v>
      </c>
      <c r="G13" s="270"/>
      <c r="H13" s="271">
        <v>1785433.0999999978</v>
      </c>
      <c r="I13" s="319"/>
      <c r="J13" s="269">
        <v>8710440.4399999995</v>
      </c>
      <c r="K13" s="270"/>
      <c r="L13" s="271">
        <v>3312820.8500000015</v>
      </c>
      <c r="M13" s="216"/>
      <c r="S13" s="15"/>
      <c r="T13" s="15"/>
      <c r="U13"/>
      <c r="V13"/>
      <c r="W13"/>
      <c r="X13"/>
    </row>
    <row r="14" spans="1:24" ht="6" customHeight="1" x14ac:dyDescent="0.35">
      <c r="D14" s="19"/>
      <c r="F14" s="216"/>
      <c r="G14" s="270"/>
      <c r="H14" s="205"/>
      <c r="I14" s="320"/>
      <c r="J14" s="216"/>
      <c r="K14" s="270"/>
      <c r="L14" s="205"/>
      <c r="M14" s="216"/>
      <c r="S14" s="15"/>
      <c r="T14" s="15"/>
      <c r="U14"/>
      <c r="V14"/>
      <c r="W14"/>
      <c r="X14"/>
    </row>
    <row r="15" spans="1:24" ht="15.75" x14ac:dyDescent="0.35">
      <c r="B15" s="22" t="s">
        <v>47</v>
      </c>
      <c r="D15" s="19"/>
      <c r="F15" s="272">
        <v>-6558992.0599999996</v>
      </c>
      <c r="G15" s="270"/>
      <c r="H15" s="272">
        <v>-5142840.33</v>
      </c>
      <c r="I15" s="321"/>
      <c r="J15" s="272">
        <v>-9531800.9700000007</v>
      </c>
      <c r="K15" s="270"/>
      <c r="L15" s="272">
        <v>-9758813.4499999993</v>
      </c>
      <c r="M15" s="216"/>
      <c r="R15" s="12"/>
      <c r="S15" s="15"/>
      <c r="T15" s="15"/>
      <c r="U15" s="15"/>
      <c r="V15" s="190"/>
      <c r="W15" s="200"/>
      <c r="X15" s="15"/>
    </row>
    <row r="16" spans="1:24" ht="15.75" x14ac:dyDescent="0.35">
      <c r="B16" s="23" t="s">
        <v>141</v>
      </c>
      <c r="D16" s="3">
        <v>22</v>
      </c>
      <c r="E16" s="3"/>
      <c r="F16" s="205">
        <v>-5880461.709999999</v>
      </c>
      <c r="G16" s="270"/>
      <c r="H16" s="268">
        <v>-5048103.08</v>
      </c>
      <c r="I16" s="318"/>
      <c r="J16" s="205">
        <v>-9034194.3900000025</v>
      </c>
      <c r="K16" s="267"/>
      <c r="L16" s="268">
        <v>-9278177.7699999996</v>
      </c>
      <c r="M16" s="216"/>
      <c r="S16" s="15"/>
      <c r="T16" s="15"/>
      <c r="U16" s="15"/>
      <c r="V16" s="190"/>
      <c r="W16" s="15"/>
      <c r="X16" s="15"/>
    </row>
    <row r="17" spans="2:24" ht="15.75" x14ac:dyDescent="0.35">
      <c r="B17" s="23" t="s">
        <v>158</v>
      </c>
      <c r="D17" s="162">
        <v>23</v>
      </c>
      <c r="F17" s="205">
        <v>-596776.62</v>
      </c>
      <c r="G17" s="270"/>
      <c r="H17" s="268">
        <v>-31925.75</v>
      </c>
      <c r="I17" s="318"/>
      <c r="J17" s="205">
        <v>-596776.62</v>
      </c>
      <c r="K17" s="267"/>
      <c r="L17" s="268">
        <v>-31925.75</v>
      </c>
      <c r="M17" s="273"/>
      <c r="N17" s="4"/>
      <c r="O17" s="4"/>
      <c r="P17" s="4"/>
      <c r="Q17" s="4"/>
      <c r="R17" s="21"/>
      <c r="S17" s="15"/>
      <c r="T17" s="15"/>
      <c r="U17" s="15"/>
      <c r="V17" s="190"/>
      <c r="W17" s="15"/>
      <c r="X17" s="15"/>
    </row>
    <row r="18" spans="2:24" ht="15.75" x14ac:dyDescent="0.35">
      <c r="B18" s="23" t="s">
        <v>45</v>
      </c>
      <c r="D18" s="162"/>
      <c r="F18" s="205">
        <v>-37753.360000000001</v>
      </c>
      <c r="G18" s="270"/>
      <c r="H18" s="268">
        <v>-47674.54</v>
      </c>
      <c r="I18" s="318"/>
      <c r="J18" s="205">
        <v>-229039.18</v>
      </c>
      <c r="K18" s="267"/>
      <c r="L18" s="268">
        <v>-239235.61</v>
      </c>
      <c r="M18" s="216"/>
      <c r="R18" s="35"/>
      <c r="S18" s="35"/>
      <c r="T18" s="35"/>
      <c r="U18" s="15"/>
      <c r="V18" s="190"/>
      <c r="W18" s="15"/>
      <c r="X18" s="15"/>
    </row>
    <row r="19" spans="2:24" ht="15.75" x14ac:dyDescent="0.35">
      <c r="B19" s="23" t="s">
        <v>44</v>
      </c>
      <c r="D19" s="5">
        <v>24</v>
      </c>
      <c r="E19" s="3"/>
      <c r="F19" s="205">
        <v>0</v>
      </c>
      <c r="G19" s="270"/>
      <c r="H19" s="268">
        <v>2631.33</v>
      </c>
      <c r="I19" s="318"/>
      <c r="J19" s="205">
        <v>-43719.410000000164</v>
      </c>
      <c r="K19" s="267"/>
      <c r="L19" s="268">
        <v>2631.33</v>
      </c>
      <c r="M19" s="274"/>
      <c r="N19" s="24"/>
      <c r="O19" s="24"/>
      <c r="P19" s="24"/>
      <c r="Q19" s="24"/>
      <c r="R19" s="21"/>
      <c r="S19" s="21"/>
      <c r="U19" s="15"/>
      <c r="V19" s="190"/>
      <c r="W19" s="15"/>
      <c r="X19" s="15"/>
    </row>
    <row r="20" spans="2:24" ht="15.75" x14ac:dyDescent="0.35">
      <c r="B20" s="23" t="s">
        <v>46</v>
      </c>
      <c r="D20" s="5"/>
      <c r="E20" s="3"/>
      <c r="F20" s="205">
        <v>0</v>
      </c>
      <c r="G20" s="270"/>
      <c r="H20" s="268"/>
      <c r="I20" s="318"/>
      <c r="J20" s="205">
        <v>0</v>
      </c>
      <c r="K20" s="267"/>
      <c r="L20" s="268">
        <v>0</v>
      </c>
      <c r="M20" s="275"/>
      <c r="N20" s="21"/>
      <c r="O20" s="21"/>
      <c r="P20" s="21"/>
      <c r="Q20" s="21"/>
      <c r="S20" s="15"/>
      <c r="T20" s="15"/>
      <c r="U20" s="15"/>
      <c r="V20" s="190"/>
      <c r="W20" s="15"/>
      <c r="X20" s="15"/>
    </row>
    <row r="21" spans="2:24" ht="15.75" x14ac:dyDescent="0.35">
      <c r="B21" s="23" t="s">
        <v>43</v>
      </c>
      <c r="D21" s="162">
        <v>25</v>
      </c>
      <c r="F21" s="205">
        <v>-44000.369999999995</v>
      </c>
      <c r="G21" s="270"/>
      <c r="H21" s="268">
        <v>-17768.29</v>
      </c>
      <c r="I21" s="318"/>
      <c r="J21" s="205">
        <v>371928.63</v>
      </c>
      <c r="K21" s="267"/>
      <c r="L21" s="268">
        <v>-212105.64999999997</v>
      </c>
      <c r="S21" s="15"/>
      <c r="T21" s="15"/>
      <c r="U21" s="15"/>
      <c r="V21" s="190"/>
      <c r="W21" s="15"/>
      <c r="X21" s="15"/>
    </row>
    <row r="22" spans="2:24" ht="6" customHeight="1" x14ac:dyDescent="0.35">
      <c r="D22" s="19"/>
      <c r="F22" s="266"/>
      <c r="G22" s="270"/>
      <c r="H22" s="205"/>
      <c r="I22" s="320"/>
      <c r="J22" s="266"/>
      <c r="K22" s="270"/>
      <c r="L22" s="205"/>
      <c r="S22" s="15"/>
      <c r="T22" s="15"/>
      <c r="U22" s="201"/>
      <c r="V22"/>
      <c r="W22"/>
      <c r="X22"/>
    </row>
    <row r="23" spans="2:24" ht="15.75" x14ac:dyDescent="0.35">
      <c r="B23" s="327" t="s">
        <v>42</v>
      </c>
      <c r="D23" s="19"/>
      <c r="F23" s="269">
        <v>-3752531.2</v>
      </c>
      <c r="G23" s="270"/>
      <c r="H23" s="271">
        <v>-3357407.2300000023</v>
      </c>
      <c r="I23" s="319"/>
      <c r="J23" s="269">
        <v>-821360.53000000119</v>
      </c>
      <c r="K23" s="270"/>
      <c r="L23" s="271">
        <v>-6445992.5999999978</v>
      </c>
      <c r="R23" s="21"/>
      <c r="S23" s="15"/>
      <c r="T23" s="15"/>
      <c r="U23"/>
      <c r="V23"/>
      <c r="W23"/>
      <c r="X23"/>
    </row>
    <row r="24" spans="2:24" ht="6" customHeight="1" x14ac:dyDescent="0.35">
      <c r="D24" s="19"/>
      <c r="F24" s="17"/>
      <c r="G24" s="33"/>
      <c r="H24" s="202"/>
      <c r="I24" s="323"/>
      <c r="J24" s="17"/>
      <c r="K24" s="33"/>
      <c r="L24" s="202"/>
      <c r="S24" s="15"/>
      <c r="T24" s="15"/>
      <c r="U24"/>
      <c r="V24"/>
      <c r="W24"/>
      <c r="X24"/>
    </row>
    <row r="25" spans="2:24" ht="15.75" x14ac:dyDescent="0.35">
      <c r="B25" s="1" t="s">
        <v>41</v>
      </c>
      <c r="D25" s="5">
        <v>26</v>
      </c>
      <c r="E25" s="3"/>
      <c r="F25" s="17">
        <v>478832.98</v>
      </c>
      <c r="G25" s="33"/>
      <c r="H25" s="206">
        <v>567317.52</v>
      </c>
      <c r="I25" s="322"/>
      <c r="J25" s="17">
        <v>481554.17</v>
      </c>
      <c r="K25" s="25"/>
      <c r="L25" s="268">
        <v>568624.77</v>
      </c>
      <c r="O25" s="15"/>
      <c r="P25" s="15"/>
      <c r="Q25" s="15"/>
      <c r="R25" s="35"/>
      <c r="S25" s="15"/>
      <c r="T25" s="15"/>
      <c r="U25"/>
      <c r="V25"/>
      <c r="W25"/>
      <c r="X25"/>
    </row>
    <row r="26" spans="2:24" ht="15.75" x14ac:dyDescent="0.35">
      <c r="B26" s="1" t="s">
        <v>40</v>
      </c>
      <c r="D26" s="5">
        <v>26</v>
      </c>
      <c r="E26" s="3"/>
      <c r="F26" s="17">
        <v>-2956443.1399999997</v>
      </c>
      <c r="G26" s="33"/>
      <c r="H26" s="206">
        <v>-2164693.6999999997</v>
      </c>
      <c r="I26" s="322"/>
      <c r="J26" s="17">
        <v>-6298295.0800000001</v>
      </c>
      <c r="K26" s="25"/>
      <c r="L26" s="206">
        <v>-4399247.2699999996</v>
      </c>
      <c r="O26" s="15"/>
      <c r="P26" s="15"/>
      <c r="Q26" s="15"/>
      <c r="R26" s="35"/>
      <c r="S26" s="15"/>
      <c r="T26" s="15"/>
      <c r="U26"/>
      <c r="V26"/>
      <c r="W26"/>
      <c r="X26"/>
    </row>
    <row r="27" spans="2:24" ht="6" customHeight="1" x14ac:dyDescent="0.35">
      <c r="D27" s="19"/>
      <c r="F27" s="17"/>
      <c r="G27" s="33"/>
      <c r="H27" s="202"/>
      <c r="I27" s="323"/>
      <c r="J27" s="17"/>
      <c r="K27" s="33"/>
      <c r="L27" s="202"/>
      <c r="O27" s="15"/>
      <c r="S27" s="15"/>
      <c r="T27" s="15"/>
      <c r="U27"/>
      <c r="V27"/>
      <c r="W27"/>
      <c r="X27"/>
    </row>
    <row r="28" spans="2:24" ht="15.75" x14ac:dyDescent="0.35">
      <c r="B28" s="14" t="s">
        <v>39</v>
      </c>
      <c r="D28" s="19"/>
      <c r="F28" s="16">
        <v>-6230141.3599999994</v>
      </c>
      <c r="G28" s="33"/>
      <c r="H28" s="207">
        <v>-4954783.410000002</v>
      </c>
      <c r="I28" s="324"/>
      <c r="J28" s="16">
        <v>-6638101.4400000013</v>
      </c>
      <c r="K28" s="33"/>
      <c r="L28" s="207">
        <v>-10276615.099999998</v>
      </c>
      <c r="R28" s="18"/>
      <c r="S28" s="15"/>
      <c r="T28" s="15"/>
      <c r="U28"/>
      <c r="V28"/>
      <c r="W28"/>
      <c r="X28"/>
    </row>
    <row r="29" spans="2:24" ht="6" customHeight="1" x14ac:dyDescent="0.35">
      <c r="F29" s="17"/>
      <c r="G29" s="33"/>
      <c r="H29" s="202"/>
      <c r="I29" s="323"/>
      <c r="J29" s="17"/>
      <c r="K29" s="33"/>
      <c r="L29" s="202"/>
      <c r="S29" s="15"/>
      <c r="T29" s="15"/>
      <c r="U29"/>
      <c r="V29"/>
      <c r="W29"/>
      <c r="X29"/>
    </row>
    <row r="30" spans="2:24" ht="15.75" x14ac:dyDescent="0.35">
      <c r="B30" s="1" t="s">
        <v>38</v>
      </c>
      <c r="F30" s="17">
        <v>0</v>
      </c>
      <c r="G30" s="33"/>
      <c r="H30" s="206">
        <v>0</v>
      </c>
      <c r="I30" s="322"/>
      <c r="J30" s="17">
        <v>0</v>
      </c>
      <c r="K30" s="25"/>
      <c r="L30" s="206">
        <v>0</v>
      </c>
      <c r="S30" s="15"/>
      <c r="T30" s="15"/>
      <c r="U30"/>
      <c r="V30"/>
      <c r="W30"/>
      <c r="X30"/>
    </row>
    <row r="31" spans="2:24" ht="6" customHeight="1" x14ac:dyDescent="0.35">
      <c r="F31" s="17"/>
      <c r="G31" s="33"/>
      <c r="H31" s="202"/>
      <c r="I31" s="323"/>
      <c r="J31" s="17"/>
      <c r="K31" s="33"/>
      <c r="L31" s="202"/>
      <c r="S31" s="15"/>
      <c r="T31" s="15"/>
      <c r="U31"/>
      <c r="V31"/>
      <c r="W31"/>
      <c r="X31"/>
    </row>
    <row r="32" spans="2:24" ht="15.75" x14ac:dyDescent="0.35">
      <c r="B32" s="14" t="s">
        <v>37</v>
      </c>
      <c r="F32" s="16">
        <v>-6230141.3599999994</v>
      </c>
      <c r="G32" s="33"/>
      <c r="H32" s="207">
        <v>-4954783.410000002</v>
      </c>
      <c r="I32" s="324"/>
      <c r="J32" s="16">
        <v>-6638101.4400000013</v>
      </c>
      <c r="K32" s="33"/>
      <c r="L32" s="207">
        <v>-10276615.099999998</v>
      </c>
      <c r="P32" s="12"/>
      <c r="S32" s="15"/>
      <c r="T32" s="15"/>
      <c r="U32"/>
      <c r="V32"/>
      <c r="W32"/>
      <c r="X32"/>
    </row>
    <row r="33" spans="2:24" ht="15.75" x14ac:dyDescent="0.35">
      <c r="B33" s="14" t="s">
        <v>36</v>
      </c>
      <c r="F33" s="315">
        <f>F32/181197364435</f>
        <v>-3.4383178692617831E-5</v>
      </c>
      <c r="G33" s="203"/>
      <c r="H33" s="315">
        <f>H32/181197364435</f>
        <v>-2.7344677034623237E-5</v>
      </c>
      <c r="I33" s="325"/>
      <c r="J33" s="315">
        <f>J32/181197364435</f>
        <v>-3.6634646760445867E-5</v>
      </c>
      <c r="K33" s="203"/>
      <c r="L33" s="315">
        <f>L32/181197364435</f>
        <v>-5.6715036292299246E-5</v>
      </c>
      <c r="M33" s="204"/>
      <c r="N33" s="12"/>
      <c r="O33" s="12"/>
      <c r="P33" s="12"/>
      <c r="Q33" s="12"/>
      <c r="R33" s="11"/>
      <c r="S33" s="15"/>
      <c r="T33" s="15"/>
      <c r="U33"/>
      <c r="V33"/>
      <c r="W33"/>
      <c r="X33"/>
    </row>
    <row r="34" spans="2:24" x14ac:dyDescent="0.3">
      <c r="B34" s="116" t="s">
        <v>0</v>
      </c>
      <c r="J34" s="13"/>
      <c r="K34" s="13"/>
      <c r="L34" s="13"/>
      <c r="M34" s="12"/>
      <c r="N34" s="12"/>
      <c r="O34" s="12"/>
      <c r="P34" s="12"/>
      <c r="Q34" s="12"/>
      <c r="R34" s="11"/>
    </row>
    <row r="35" spans="2:24" x14ac:dyDescent="0.3">
      <c r="K35" s="12"/>
      <c r="L35" s="12"/>
      <c r="M35" s="12"/>
      <c r="N35" s="12"/>
      <c r="O35" s="12"/>
      <c r="P35" s="12"/>
      <c r="Q35" s="12"/>
      <c r="R35" s="11"/>
    </row>
    <row r="36" spans="2:24" x14ac:dyDescent="0.3">
      <c r="B36" s="2"/>
      <c r="H36" s="15"/>
      <c r="J36" s="12"/>
      <c r="K36" s="12"/>
      <c r="L36" s="15"/>
      <c r="M36" s="12"/>
      <c r="N36" s="12"/>
      <c r="O36" s="12"/>
      <c r="P36" s="12"/>
      <c r="Q36" s="12"/>
      <c r="R36" s="11"/>
    </row>
    <row r="37" spans="2:24" x14ac:dyDescent="0.3">
      <c r="B37" s="2"/>
      <c r="H37" s="15"/>
      <c r="J37" s="12"/>
      <c r="K37" s="12"/>
      <c r="L37" s="15"/>
      <c r="M37" s="12"/>
      <c r="N37" s="12"/>
      <c r="O37" s="12"/>
      <c r="P37" s="12"/>
      <c r="Q37" s="12"/>
      <c r="R37" s="11"/>
    </row>
  </sheetData>
  <mergeCells count="5">
    <mergeCell ref="A1:M2"/>
    <mergeCell ref="D5:D7"/>
    <mergeCell ref="B5:B7"/>
    <mergeCell ref="J5:L6"/>
    <mergeCell ref="F5:H6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34"/>
  <sheetViews>
    <sheetView showGridLines="0" zoomScale="90" zoomScaleNormal="90" workbookViewId="0">
      <selection activeCell="D11" sqref="D11"/>
    </sheetView>
  </sheetViews>
  <sheetFormatPr defaultRowHeight="15" x14ac:dyDescent="0.3"/>
  <cols>
    <col min="1" max="1" width="4.5" style="35" customWidth="1"/>
    <col min="2" max="2" width="49.6640625" style="35" bestFit="1" customWidth="1"/>
    <col min="3" max="3" width="2" style="35" customWidth="1"/>
    <col min="4" max="4" width="5.1640625" style="35" customWidth="1"/>
    <col min="5" max="5" width="14.83203125" style="35" customWidth="1"/>
    <col min="6" max="6" width="2.83203125" style="35" customWidth="1"/>
    <col min="7" max="7" width="14.83203125" style="35" customWidth="1"/>
    <col min="8" max="8" width="2.83203125" style="35" customWidth="1"/>
    <col min="9" max="9" width="14.83203125" style="35" customWidth="1"/>
    <col min="10" max="10" width="2.83203125" style="35" customWidth="1"/>
    <col min="11" max="11" width="14.83203125" style="35" customWidth="1"/>
    <col min="12" max="12" width="2.83203125" style="296" customWidth="1"/>
    <col min="13" max="13" width="42.33203125" style="35" customWidth="1"/>
    <col min="14" max="14" width="17.1640625" style="35" bestFit="1" customWidth="1"/>
    <col min="15" max="15" width="18.6640625" style="35" customWidth="1"/>
    <col min="16" max="16" width="19" style="35" customWidth="1"/>
    <col min="17" max="17" width="9.33203125" style="35"/>
    <col min="18" max="18" width="16.1640625" style="35" bestFit="1" customWidth="1"/>
    <col min="19" max="16384" width="9.33203125" style="35"/>
  </cols>
  <sheetData>
    <row r="1" spans="1:14" ht="15" customHeight="1" x14ac:dyDescent="0.3">
      <c r="A1" s="390" t="s">
        <v>129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4" ht="15" customHeight="1" x14ac:dyDescent="0.3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54"/>
      <c r="N2" s="54"/>
    </row>
    <row r="3" spans="1:14" x14ac:dyDescent="0.3">
      <c r="A3" s="65"/>
      <c r="B3" s="66"/>
      <c r="C3" s="65"/>
      <c r="D3" s="66"/>
      <c r="E3" s="394" t="s">
        <v>19</v>
      </c>
      <c r="F3" s="394"/>
      <c r="G3" s="394"/>
      <c r="H3" s="65"/>
      <c r="I3" s="395" t="s">
        <v>18</v>
      </c>
      <c r="J3" s="395"/>
      <c r="K3" s="395"/>
      <c r="L3" s="287"/>
      <c r="M3" s="54"/>
      <c r="N3" s="54"/>
    </row>
    <row r="4" spans="1:14" ht="15.75" customHeight="1" x14ac:dyDescent="0.3">
      <c r="A4" s="65"/>
      <c r="B4" s="391" t="s">
        <v>51</v>
      </c>
      <c r="C4" s="65"/>
      <c r="D4" s="396" t="s">
        <v>20</v>
      </c>
      <c r="E4" s="385" t="s">
        <v>145</v>
      </c>
      <c r="F4" s="385"/>
      <c r="G4" s="385"/>
      <c r="H4" s="65"/>
      <c r="I4" s="385" t="s">
        <v>145</v>
      </c>
      <c r="J4" s="385"/>
      <c r="K4" s="385"/>
      <c r="L4" s="288"/>
      <c r="M4" s="54"/>
      <c r="N4" s="54"/>
    </row>
    <row r="5" spans="1:14" x14ac:dyDescent="0.3">
      <c r="A5" s="65"/>
      <c r="B5" s="391"/>
      <c r="C5" s="65"/>
      <c r="D5" s="396"/>
      <c r="E5" s="386"/>
      <c r="F5" s="386"/>
      <c r="G5" s="386"/>
      <c r="H5" s="65"/>
      <c r="I5" s="386"/>
      <c r="J5" s="386"/>
      <c r="K5" s="386"/>
      <c r="L5" s="288"/>
      <c r="M5" s="54"/>
      <c r="N5" s="54"/>
    </row>
    <row r="6" spans="1:14" x14ac:dyDescent="0.3">
      <c r="B6" s="392"/>
      <c r="C6" s="55"/>
      <c r="D6" s="397"/>
      <c r="E6" s="30">
        <v>2021</v>
      </c>
      <c r="F6" s="6"/>
      <c r="G6" s="30">
        <v>2020</v>
      </c>
      <c r="H6" s="56"/>
      <c r="I6" s="30">
        <v>2021</v>
      </c>
      <c r="J6" s="6"/>
      <c r="K6" s="30">
        <v>2020</v>
      </c>
      <c r="L6" s="289"/>
      <c r="M6" s="54"/>
    </row>
    <row r="7" spans="1:14" x14ac:dyDescent="0.3">
      <c r="B7" s="58"/>
      <c r="C7" s="55"/>
      <c r="D7" s="57"/>
      <c r="E7" s="56"/>
      <c r="F7" s="56"/>
      <c r="G7" s="56"/>
      <c r="H7" s="56"/>
      <c r="I7" s="56"/>
      <c r="J7" s="56"/>
      <c r="K7" s="56"/>
      <c r="L7" s="290"/>
      <c r="M7" s="54"/>
    </row>
    <row r="8" spans="1:14" x14ac:dyDescent="0.3">
      <c r="B8" s="58" t="s">
        <v>124</v>
      </c>
      <c r="C8" s="55"/>
      <c r="D8" s="57"/>
      <c r="E8" s="61">
        <f>DRE!F32</f>
        <v>-6230141.3599999994</v>
      </c>
      <c r="F8" s="61"/>
      <c r="G8" s="61">
        <f>DRE!H32</f>
        <v>-4954783.410000002</v>
      </c>
      <c r="H8" s="61"/>
      <c r="I8" s="61">
        <f>DRE!J32</f>
        <v>-6638101.4400000013</v>
      </c>
      <c r="J8" s="61"/>
      <c r="K8" s="61">
        <f>DRE!L32</f>
        <v>-10276615.099999998</v>
      </c>
      <c r="L8" s="291"/>
      <c r="M8" s="54"/>
    </row>
    <row r="9" spans="1:14" x14ac:dyDescent="0.3">
      <c r="B9" s="55" t="s">
        <v>54</v>
      </c>
      <c r="C9" s="55"/>
      <c r="D9" s="334"/>
      <c r="E9" s="345">
        <v>0</v>
      </c>
      <c r="F9" s="345"/>
      <c r="G9" s="345">
        <v>0</v>
      </c>
      <c r="H9" s="345"/>
      <c r="I9" s="346"/>
      <c r="J9" s="346"/>
      <c r="K9" s="346"/>
      <c r="L9" s="291"/>
      <c r="M9" s="54"/>
    </row>
    <row r="10" spans="1:14" x14ac:dyDescent="0.3">
      <c r="B10" s="55" t="s">
        <v>142</v>
      </c>
      <c r="C10" s="55"/>
      <c r="D10" s="226">
        <v>19</v>
      </c>
      <c r="E10" s="355">
        <v>1538049</v>
      </c>
      <c r="F10" s="345"/>
      <c r="G10" s="345">
        <v>0</v>
      </c>
      <c r="H10" s="345"/>
      <c r="I10" s="360">
        <v>4550074</v>
      </c>
      <c r="J10" s="346"/>
      <c r="K10" s="345">
        <v>0</v>
      </c>
      <c r="L10" s="291"/>
      <c r="M10" s="54"/>
    </row>
    <row r="11" spans="1:14" x14ac:dyDescent="0.3">
      <c r="B11" s="63"/>
      <c r="C11" s="55"/>
      <c r="D11" s="57"/>
      <c r="E11" s="64"/>
      <c r="F11" s="59"/>
      <c r="G11" s="64"/>
      <c r="H11" s="292"/>
      <c r="I11" s="64"/>
      <c r="J11" s="59"/>
      <c r="K11" s="64"/>
      <c r="L11" s="292"/>
      <c r="M11" s="54"/>
    </row>
    <row r="12" spans="1:14" x14ac:dyDescent="0.3">
      <c r="B12" s="63" t="s">
        <v>53</v>
      </c>
      <c r="C12" s="55"/>
      <c r="D12" s="57"/>
      <c r="E12" s="62">
        <f>E8+E9+E10</f>
        <v>-4692092.3599999994</v>
      </c>
      <c r="F12" s="291"/>
      <c r="G12" s="62">
        <f>G8+G9+G10</f>
        <v>-4954783.410000002</v>
      </c>
      <c r="H12" s="291"/>
      <c r="I12" s="62">
        <f>I8+I9+I10</f>
        <v>-2088027.4400000013</v>
      </c>
      <c r="J12" s="291"/>
      <c r="K12" s="62">
        <f>K8+K9</f>
        <v>-10276615.099999998</v>
      </c>
      <c r="L12" s="291"/>
      <c r="M12" s="54"/>
    </row>
    <row r="13" spans="1:14" x14ac:dyDescent="0.3">
      <c r="B13" s="60"/>
      <c r="C13" s="55"/>
      <c r="D13" s="57"/>
      <c r="E13" s="59"/>
      <c r="F13" s="292"/>
      <c r="G13" s="59"/>
      <c r="H13" s="292"/>
      <c r="I13" s="59"/>
      <c r="J13" s="59"/>
      <c r="K13" s="59"/>
      <c r="L13" s="292"/>
      <c r="M13" s="54"/>
    </row>
    <row r="14" spans="1:14" x14ac:dyDescent="0.3">
      <c r="B14" s="60"/>
      <c r="C14" s="55"/>
      <c r="D14" s="57"/>
      <c r="E14" s="59"/>
      <c r="F14" s="59"/>
      <c r="G14" s="59"/>
      <c r="H14" s="59"/>
      <c r="I14" s="59"/>
      <c r="J14" s="59"/>
      <c r="K14" s="59"/>
      <c r="L14" s="292"/>
      <c r="M14" s="54"/>
    </row>
    <row r="15" spans="1:14" x14ac:dyDescent="0.3">
      <c r="B15" s="329"/>
      <c r="C15" s="55"/>
      <c r="D15" s="57"/>
      <c r="E15" s="59"/>
      <c r="F15" s="59"/>
      <c r="G15" s="59"/>
      <c r="H15" s="59"/>
      <c r="I15" s="59"/>
      <c r="J15" s="59"/>
      <c r="K15" s="59"/>
      <c r="L15" s="292"/>
      <c r="M15" s="54"/>
    </row>
    <row r="16" spans="1:14" x14ac:dyDescent="0.3">
      <c r="B16" s="58"/>
      <c r="C16" s="55"/>
      <c r="D16" s="57"/>
      <c r="E16" s="59"/>
      <c r="F16" s="59"/>
      <c r="G16" s="59"/>
      <c r="H16" s="59"/>
      <c r="I16" s="59"/>
      <c r="J16" s="59"/>
      <c r="K16" s="59"/>
      <c r="L16" s="292"/>
      <c r="M16" s="54"/>
    </row>
    <row r="17" spans="1:14" x14ac:dyDescent="0.3">
      <c r="B17" s="329"/>
      <c r="C17" s="55"/>
      <c r="D17" s="57"/>
      <c r="E17" s="56"/>
      <c r="F17" s="56"/>
      <c r="G17" s="56"/>
      <c r="H17" s="56"/>
      <c r="I17" s="56"/>
      <c r="J17" s="56"/>
      <c r="K17" s="56"/>
      <c r="L17" s="290"/>
      <c r="M17" s="54"/>
    </row>
    <row r="18" spans="1:14" x14ac:dyDescent="0.3">
      <c r="B18" s="55"/>
      <c r="I18" s="36"/>
      <c r="J18" s="36"/>
      <c r="K18" s="36"/>
      <c r="L18" s="293"/>
      <c r="M18" s="53"/>
    </row>
    <row r="19" spans="1:14" x14ac:dyDescent="0.3">
      <c r="B19" s="55"/>
      <c r="I19" s="36"/>
      <c r="J19" s="36"/>
      <c r="K19" s="36"/>
      <c r="L19" s="293"/>
      <c r="M19" s="53"/>
    </row>
    <row r="20" spans="1:14" x14ac:dyDescent="0.3">
      <c r="I20" s="36"/>
      <c r="J20" s="36"/>
      <c r="K20" s="36"/>
      <c r="L20" s="293"/>
      <c r="N20" s="52"/>
    </row>
    <row r="21" spans="1:14" x14ac:dyDescent="0.3">
      <c r="I21" s="36"/>
      <c r="J21" s="36"/>
      <c r="K21" s="36"/>
      <c r="L21" s="293"/>
      <c r="M21" s="53"/>
      <c r="N21" s="52"/>
    </row>
    <row r="22" spans="1:14" x14ac:dyDescent="0.3">
      <c r="I22" s="36"/>
      <c r="J22" s="36"/>
      <c r="K22" s="36"/>
      <c r="L22" s="293"/>
      <c r="M22" s="53"/>
      <c r="N22" s="52"/>
    </row>
    <row r="23" spans="1:14" x14ac:dyDescent="0.3">
      <c r="A23" s="393"/>
      <c r="B23" s="393"/>
      <c r="C23" s="10"/>
      <c r="D23" s="387"/>
      <c r="E23" s="387"/>
      <c r="F23" s="387"/>
      <c r="G23" s="387"/>
      <c r="H23" s="387"/>
      <c r="I23" s="286"/>
      <c r="J23" s="286"/>
      <c r="K23" s="286"/>
      <c r="L23" s="294"/>
      <c r="M23" s="53"/>
      <c r="N23" s="52"/>
    </row>
    <row r="24" spans="1:14" x14ac:dyDescent="0.3">
      <c r="A24" s="393"/>
      <c r="B24" s="393"/>
      <c r="C24" s="10"/>
      <c r="D24" s="387"/>
      <c r="E24" s="387"/>
      <c r="F24" s="387"/>
      <c r="G24" s="387"/>
      <c r="H24" s="387"/>
      <c r="I24" s="286"/>
      <c r="J24" s="286"/>
      <c r="K24" s="286"/>
      <c r="L24" s="294"/>
      <c r="M24" s="53"/>
    </row>
    <row r="25" spans="1:14" x14ac:dyDescent="0.3">
      <c r="A25" s="393"/>
      <c r="B25" s="393"/>
      <c r="C25" s="10"/>
      <c r="D25" s="387"/>
      <c r="E25" s="387"/>
      <c r="F25" s="387"/>
      <c r="G25" s="387"/>
      <c r="H25" s="387"/>
      <c r="I25" s="286"/>
      <c r="J25" s="286"/>
      <c r="K25" s="286"/>
      <c r="L25" s="294"/>
      <c r="M25" s="52"/>
      <c r="N25" s="52"/>
    </row>
    <row r="26" spans="1:14" x14ac:dyDescent="0.3">
      <c r="A26" s="48"/>
      <c r="B26" s="51"/>
      <c r="C26" s="50"/>
      <c r="D26" s="1"/>
      <c r="E26" s="1"/>
      <c r="F26" s="1"/>
      <c r="G26" s="1"/>
      <c r="H26" s="1"/>
      <c r="I26" s="286"/>
      <c r="J26" s="286"/>
      <c r="K26" s="286"/>
      <c r="L26" s="294"/>
    </row>
    <row r="27" spans="1:14" x14ac:dyDescent="0.3">
      <c r="A27" s="48"/>
      <c r="B27" s="49"/>
      <c r="C27" s="47"/>
      <c r="D27" s="1"/>
      <c r="E27" s="1"/>
      <c r="F27" s="1"/>
      <c r="G27" s="1"/>
      <c r="H27" s="1"/>
      <c r="I27" s="1"/>
      <c r="J27" s="1"/>
      <c r="K27" s="1"/>
      <c r="L27" s="295"/>
    </row>
    <row r="28" spans="1:14" x14ac:dyDescent="0.3">
      <c r="A28" s="48"/>
      <c r="B28" s="48"/>
      <c r="C28" s="1"/>
      <c r="D28" s="1"/>
      <c r="E28" s="1"/>
      <c r="F28" s="1"/>
      <c r="G28" s="1"/>
      <c r="H28" s="1"/>
      <c r="I28" s="1"/>
      <c r="J28" s="1"/>
      <c r="K28" s="1"/>
      <c r="L28" s="295"/>
    </row>
    <row r="29" spans="1:14" x14ac:dyDescent="0.3">
      <c r="A29" s="388"/>
      <c r="B29" s="388"/>
      <c r="C29" s="47"/>
      <c r="D29" s="1"/>
      <c r="E29" s="1"/>
      <c r="F29" s="1"/>
      <c r="G29" s="1"/>
      <c r="H29" s="1"/>
      <c r="I29" s="1"/>
      <c r="J29" s="1"/>
      <c r="K29" s="1"/>
      <c r="L29" s="295"/>
    </row>
    <row r="30" spans="1:14" x14ac:dyDescent="0.3">
      <c r="A30" s="388"/>
      <c r="B30" s="388"/>
      <c r="C30" s="47"/>
      <c r="D30" s="1" t="s">
        <v>52</v>
      </c>
      <c r="E30" s="1"/>
      <c r="F30" s="1"/>
      <c r="G30" s="1"/>
      <c r="H30" s="1"/>
      <c r="I30" s="1"/>
      <c r="J30" s="1"/>
      <c r="K30" s="1"/>
      <c r="L30" s="295"/>
    </row>
    <row r="31" spans="1:14" x14ac:dyDescent="0.3">
      <c r="A31" s="388"/>
      <c r="B31" s="388"/>
      <c r="C31" s="1"/>
      <c r="D31" s="1"/>
      <c r="E31" s="1"/>
      <c r="F31" s="1"/>
      <c r="G31" s="1"/>
      <c r="H31" s="1"/>
      <c r="I31" s="1"/>
      <c r="J31" s="1"/>
      <c r="K31" s="1"/>
      <c r="L31" s="295"/>
    </row>
    <row r="32" spans="1:14" x14ac:dyDescent="0.3">
      <c r="A32" s="1"/>
      <c r="B32" s="1"/>
      <c r="C32" s="1"/>
      <c r="D32" s="1"/>
      <c r="E32" s="46"/>
      <c r="F32" s="46"/>
      <c r="G32" s="46"/>
      <c r="H32" s="46"/>
      <c r="I32" s="1"/>
      <c r="J32" s="1"/>
      <c r="K32" s="1"/>
      <c r="L32" s="295"/>
    </row>
    <row r="33" spans="1:12" x14ac:dyDescent="0.3">
      <c r="A33" s="1"/>
      <c r="B33" s="1"/>
      <c r="C33" s="1"/>
      <c r="D33" s="1"/>
      <c r="E33" s="46"/>
      <c r="F33" s="46"/>
      <c r="G33" s="46"/>
      <c r="H33" s="46"/>
      <c r="I33" s="1"/>
      <c r="J33" s="1"/>
      <c r="K33" s="1"/>
      <c r="L33" s="295"/>
    </row>
    <row r="34" spans="1:12" x14ac:dyDescent="0.3">
      <c r="A34" s="1"/>
      <c r="B34" s="1"/>
      <c r="C34" s="1"/>
      <c r="D34" s="1"/>
      <c r="E34" s="46"/>
      <c r="F34" s="46"/>
      <c r="G34" s="46"/>
      <c r="H34" s="46"/>
      <c r="I34" s="1"/>
      <c r="J34" s="1"/>
      <c r="K34" s="1"/>
      <c r="L34" s="295"/>
    </row>
    <row r="35" spans="1:12" x14ac:dyDescent="0.3">
      <c r="A35" s="1"/>
      <c r="B35" s="389"/>
      <c r="C35" s="389"/>
      <c r="D35" s="389"/>
      <c r="E35" s="389"/>
      <c r="F35" s="389"/>
      <c r="G35" s="389"/>
      <c r="H35" s="389"/>
      <c r="I35" s="1"/>
      <c r="J35" s="1"/>
      <c r="K35" s="1"/>
      <c r="L35" s="295"/>
    </row>
    <row r="36" spans="1:12" x14ac:dyDescent="0.3">
      <c r="A36" s="1"/>
      <c r="B36" s="389"/>
      <c r="C36" s="389"/>
      <c r="D36" s="389"/>
      <c r="E36" s="389"/>
      <c r="F36" s="389"/>
      <c r="G36" s="389"/>
      <c r="H36" s="389"/>
      <c r="I36" s="1"/>
      <c r="J36" s="1"/>
      <c r="K36" s="1"/>
      <c r="L36" s="295"/>
    </row>
    <row r="37" spans="1:12" x14ac:dyDescent="0.3">
      <c r="A37" s="1"/>
      <c r="B37" s="389"/>
      <c r="C37" s="389"/>
      <c r="D37" s="389"/>
      <c r="E37" s="389"/>
      <c r="F37" s="389"/>
      <c r="G37" s="389"/>
      <c r="H37" s="389"/>
      <c r="I37" s="1"/>
      <c r="J37" s="1"/>
      <c r="K37" s="1"/>
      <c r="L37" s="295"/>
    </row>
    <row r="38" spans="1:12" x14ac:dyDescent="0.3">
      <c r="E38" s="36"/>
      <c r="F38" s="36"/>
      <c r="G38" s="36"/>
      <c r="H38" s="36"/>
    </row>
    <row r="39" spans="1:12" x14ac:dyDescent="0.3">
      <c r="E39" s="36"/>
      <c r="F39" s="36"/>
      <c r="G39" s="36"/>
      <c r="H39" s="36"/>
    </row>
    <row r="40" spans="1:12" x14ac:dyDescent="0.3">
      <c r="B40" s="36"/>
      <c r="C40" s="45"/>
      <c r="D40" s="36"/>
      <c r="E40" s="36"/>
      <c r="F40" s="36"/>
      <c r="G40" s="36"/>
      <c r="H40" s="36"/>
    </row>
    <row r="41" spans="1:12" x14ac:dyDescent="0.3">
      <c r="B41" s="36"/>
      <c r="C41" s="45"/>
      <c r="D41" s="36"/>
      <c r="E41" s="36"/>
      <c r="F41" s="36"/>
      <c r="G41" s="36"/>
      <c r="H41" s="36"/>
    </row>
    <row r="42" spans="1:12" x14ac:dyDescent="0.3">
      <c r="B42" s="36"/>
      <c r="C42" s="45"/>
      <c r="D42" s="36"/>
      <c r="E42" s="36"/>
      <c r="F42" s="36"/>
      <c r="G42" s="36"/>
      <c r="H42" s="36"/>
    </row>
    <row r="43" spans="1:12" x14ac:dyDescent="0.3">
      <c r="B43" s="45"/>
      <c r="C43" s="45"/>
      <c r="D43" s="36"/>
    </row>
    <row r="44" spans="1:12" x14ac:dyDescent="0.3">
      <c r="B44" s="45"/>
      <c r="C44" s="45"/>
      <c r="D44" s="36"/>
    </row>
    <row r="45" spans="1:12" x14ac:dyDescent="0.3">
      <c r="B45" s="44"/>
      <c r="C45" s="43"/>
      <c r="D45" s="42"/>
      <c r="E45" s="38"/>
      <c r="F45" s="38"/>
      <c r="G45" s="38"/>
      <c r="H45" s="38"/>
      <c r="I45" s="41"/>
      <c r="J45" s="41"/>
      <c r="K45" s="41"/>
      <c r="L45" s="297"/>
    </row>
    <row r="46" spans="1:12" x14ac:dyDescent="0.3">
      <c r="B46" s="44"/>
      <c r="C46" s="43"/>
      <c r="D46" s="42"/>
      <c r="E46" s="38"/>
      <c r="F46" s="38"/>
      <c r="G46" s="38"/>
      <c r="H46" s="38"/>
      <c r="I46" s="41"/>
      <c r="J46" s="41"/>
      <c r="K46" s="41"/>
      <c r="L46" s="297"/>
    </row>
    <row r="47" spans="1:12" x14ac:dyDescent="0.3">
      <c r="B47" s="44"/>
      <c r="C47" s="43"/>
      <c r="D47" s="42"/>
      <c r="E47" s="38"/>
      <c r="F47" s="38"/>
      <c r="G47" s="38"/>
      <c r="H47" s="38"/>
      <c r="I47" s="41"/>
      <c r="J47" s="41"/>
      <c r="K47" s="41"/>
      <c r="L47" s="297"/>
    </row>
    <row r="48" spans="1:12" x14ac:dyDescent="0.3">
      <c r="B48" s="39"/>
      <c r="C48" s="39"/>
      <c r="D48" s="38"/>
      <c r="E48" s="38"/>
      <c r="F48" s="38"/>
      <c r="G48" s="38"/>
      <c r="H48" s="38"/>
      <c r="I48" s="39"/>
      <c r="J48" s="39"/>
      <c r="K48" s="39"/>
      <c r="L48" s="298"/>
    </row>
    <row r="49" spans="2:12" x14ac:dyDescent="0.3">
      <c r="B49" s="40"/>
      <c r="C49" s="40"/>
      <c r="D49" s="38"/>
      <c r="E49" s="38"/>
      <c r="F49" s="38"/>
      <c r="G49" s="38"/>
      <c r="H49" s="38"/>
      <c r="I49" s="40"/>
      <c r="J49" s="40"/>
      <c r="K49" s="40"/>
      <c r="L49" s="299"/>
    </row>
    <row r="50" spans="2:12" x14ac:dyDescent="0.3">
      <c r="B50" s="38"/>
      <c r="C50" s="38"/>
      <c r="D50" s="38"/>
      <c r="E50" s="38"/>
      <c r="F50" s="38"/>
      <c r="G50" s="38"/>
      <c r="H50" s="38"/>
      <c r="I50" s="387"/>
      <c r="J50" s="387"/>
      <c r="K50" s="387"/>
      <c r="L50" s="387"/>
    </row>
    <row r="51" spans="2:12" x14ac:dyDescent="0.3">
      <c r="B51" s="38"/>
      <c r="C51" s="39"/>
      <c r="D51" s="38"/>
      <c r="E51" s="38"/>
      <c r="F51" s="38"/>
      <c r="G51" s="38"/>
      <c r="H51" s="38"/>
      <c r="I51" s="387"/>
      <c r="J51" s="387"/>
      <c r="K51" s="387"/>
      <c r="L51" s="387"/>
    </row>
    <row r="52" spans="2:12" x14ac:dyDescent="0.3">
      <c r="B52" s="38"/>
      <c r="C52" s="39"/>
      <c r="D52" s="38"/>
      <c r="E52" s="38"/>
      <c r="F52" s="38"/>
      <c r="G52" s="38"/>
      <c r="H52" s="38"/>
      <c r="I52" s="387"/>
      <c r="J52" s="387"/>
      <c r="K52" s="387"/>
      <c r="L52" s="387"/>
    </row>
    <row r="53" spans="2:12" x14ac:dyDescent="0.3">
      <c r="B53" s="38"/>
      <c r="C53" s="39"/>
      <c r="D53" s="38"/>
      <c r="E53" s="38"/>
      <c r="F53" s="38"/>
      <c r="G53" s="38"/>
      <c r="H53" s="38"/>
      <c r="I53" s="38"/>
      <c r="J53" s="38"/>
      <c r="K53" s="38"/>
      <c r="L53" s="300"/>
    </row>
    <row r="54" spans="2:12" x14ac:dyDescent="0.3">
      <c r="C54" s="37"/>
      <c r="I54" s="36"/>
      <c r="J54" s="36"/>
      <c r="K54" s="36"/>
      <c r="L54" s="293"/>
    </row>
    <row r="55" spans="2:12" x14ac:dyDescent="0.3">
      <c r="C55" s="37"/>
      <c r="I55" s="36"/>
      <c r="J55" s="36"/>
      <c r="K55" s="36"/>
      <c r="L55" s="293"/>
    </row>
    <row r="56" spans="2:12" x14ac:dyDescent="0.3">
      <c r="C56" s="37"/>
      <c r="I56" s="36"/>
      <c r="J56" s="36"/>
      <c r="K56" s="36"/>
      <c r="L56" s="293"/>
    </row>
    <row r="57" spans="2:12" x14ac:dyDescent="0.3">
      <c r="I57" s="36"/>
      <c r="J57" s="36"/>
      <c r="K57" s="36"/>
      <c r="L57" s="293"/>
    </row>
    <row r="58" spans="2:12" x14ac:dyDescent="0.3">
      <c r="I58" s="36"/>
      <c r="J58" s="36"/>
      <c r="K58" s="36"/>
      <c r="L58" s="293"/>
    </row>
    <row r="59" spans="2:12" x14ac:dyDescent="0.3">
      <c r="I59" s="36"/>
      <c r="J59" s="36"/>
      <c r="K59" s="36"/>
      <c r="L59" s="293"/>
    </row>
    <row r="60" spans="2:12" x14ac:dyDescent="0.3">
      <c r="I60" s="36"/>
      <c r="J60" s="36"/>
      <c r="K60" s="36"/>
      <c r="L60" s="293"/>
    </row>
    <row r="61" spans="2:12" x14ac:dyDescent="0.3">
      <c r="I61" s="36"/>
      <c r="J61" s="36"/>
      <c r="K61" s="36"/>
      <c r="L61" s="293"/>
    </row>
    <row r="62" spans="2:12" x14ac:dyDescent="0.3">
      <c r="I62" s="36"/>
      <c r="J62" s="36"/>
      <c r="K62" s="36"/>
      <c r="L62" s="293"/>
    </row>
    <row r="63" spans="2:12" x14ac:dyDescent="0.3">
      <c r="I63" s="36"/>
      <c r="J63" s="36"/>
      <c r="K63" s="36"/>
      <c r="L63" s="293"/>
    </row>
    <row r="64" spans="2:12" x14ac:dyDescent="0.3">
      <c r="I64" s="36"/>
      <c r="J64" s="36"/>
      <c r="K64" s="36"/>
      <c r="L64" s="293"/>
    </row>
    <row r="65" spans="9:12" x14ac:dyDescent="0.3">
      <c r="I65" s="36"/>
      <c r="J65" s="36"/>
      <c r="K65" s="36"/>
      <c r="L65" s="293"/>
    </row>
    <row r="66" spans="9:12" x14ac:dyDescent="0.3">
      <c r="I66" s="36"/>
      <c r="J66" s="36"/>
      <c r="K66" s="36"/>
      <c r="L66" s="293"/>
    </row>
    <row r="67" spans="9:12" x14ac:dyDescent="0.3">
      <c r="I67" s="36"/>
      <c r="J67" s="36"/>
      <c r="K67" s="36"/>
      <c r="L67" s="293"/>
    </row>
    <row r="68" spans="9:12" x14ac:dyDescent="0.3">
      <c r="I68" s="36"/>
      <c r="J68" s="36"/>
      <c r="K68" s="36"/>
      <c r="L68" s="293"/>
    </row>
    <row r="69" spans="9:12" x14ac:dyDescent="0.3">
      <c r="I69" s="36"/>
      <c r="J69" s="36"/>
      <c r="K69" s="36"/>
      <c r="L69" s="293"/>
    </row>
    <row r="70" spans="9:12" x14ac:dyDescent="0.3">
      <c r="I70" s="36"/>
      <c r="J70" s="36"/>
      <c r="K70" s="36"/>
      <c r="L70" s="293"/>
    </row>
    <row r="71" spans="9:12" x14ac:dyDescent="0.3">
      <c r="I71" s="36"/>
      <c r="J71" s="36"/>
      <c r="K71" s="36"/>
      <c r="L71" s="293"/>
    </row>
    <row r="72" spans="9:12" x14ac:dyDescent="0.3">
      <c r="I72" s="36"/>
      <c r="J72" s="36"/>
      <c r="K72" s="36"/>
      <c r="L72" s="293"/>
    </row>
    <row r="73" spans="9:12" x14ac:dyDescent="0.3">
      <c r="I73" s="36"/>
      <c r="J73" s="36"/>
      <c r="K73" s="36"/>
      <c r="L73" s="293"/>
    </row>
    <row r="74" spans="9:12" x14ac:dyDescent="0.3">
      <c r="I74" s="36"/>
      <c r="J74" s="36"/>
      <c r="K74" s="36"/>
      <c r="L74" s="293"/>
    </row>
    <row r="75" spans="9:12" x14ac:dyDescent="0.3">
      <c r="I75" s="36"/>
      <c r="J75" s="36"/>
      <c r="K75" s="36"/>
      <c r="L75" s="293"/>
    </row>
    <row r="76" spans="9:12" x14ac:dyDescent="0.3">
      <c r="I76" s="36"/>
      <c r="J76" s="36"/>
      <c r="K76" s="36"/>
      <c r="L76" s="293"/>
    </row>
    <row r="77" spans="9:12" x14ac:dyDescent="0.3">
      <c r="I77" s="36"/>
      <c r="J77" s="36"/>
      <c r="K77" s="36"/>
      <c r="L77" s="293"/>
    </row>
    <row r="78" spans="9:12" x14ac:dyDescent="0.3">
      <c r="I78" s="36"/>
      <c r="J78" s="36"/>
      <c r="K78" s="36"/>
      <c r="L78" s="293"/>
    </row>
    <row r="79" spans="9:12" x14ac:dyDescent="0.3">
      <c r="I79" s="36"/>
      <c r="J79" s="36"/>
      <c r="K79" s="36"/>
      <c r="L79" s="293"/>
    </row>
    <row r="80" spans="9:12" x14ac:dyDescent="0.3">
      <c r="I80" s="36"/>
      <c r="J80" s="36"/>
      <c r="K80" s="36"/>
      <c r="L80" s="293"/>
    </row>
    <row r="81" spans="9:12" x14ac:dyDescent="0.3">
      <c r="I81" s="36"/>
      <c r="J81" s="36"/>
      <c r="K81" s="36"/>
      <c r="L81" s="293"/>
    </row>
    <row r="82" spans="9:12" x14ac:dyDescent="0.3">
      <c r="I82" s="36"/>
      <c r="J82" s="36"/>
      <c r="K82" s="36"/>
      <c r="L82" s="293"/>
    </row>
    <row r="83" spans="9:12" x14ac:dyDescent="0.3">
      <c r="I83" s="36"/>
      <c r="J83" s="36"/>
      <c r="K83" s="36"/>
      <c r="L83" s="293"/>
    </row>
    <row r="84" spans="9:12" x14ac:dyDescent="0.3">
      <c r="I84" s="36"/>
      <c r="J84" s="36"/>
      <c r="K84" s="36"/>
      <c r="L84" s="293"/>
    </row>
    <row r="85" spans="9:12" x14ac:dyDescent="0.3">
      <c r="I85" s="36"/>
      <c r="J85" s="36"/>
      <c r="K85" s="36"/>
      <c r="L85" s="293"/>
    </row>
    <row r="86" spans="9:12" x14ac:dyDescent="0.3">
      <c r="I86" s="36"/>
      <c r="J86" s="36"/>
      <c r="K86" s="36"/>
      <c r="L86" s="293"/>
    </row>
    <row r="87" spans="9:12" x14ac:dyDescent="0.3">
      <c r="I87" s="36"/>
      <c r="J87" s="36"/>
      <c r="K87" s="36"/>
      <c r="L87" s="293"/>
    </row>
    <row r="88" spans="9:12" x14ac:dyDescent="0.3">
      <c r="I88" s="36"/>
      <c r="J88" s="36"/>
      <c r="K88" s="36"/>
      <c r="L88" s="293"/>
    </row>
    <row r="89" spans="9:12" x14ac:dyDescent="0.3">
      <c r="I89" s="36"/>
      <c r="J89" s="36"/>
      <c r="K89" s="36"/>
      <c r="L89" s="293"/>
    </row>
    <row r="90" spans="9:12" x14ac:dyDescent="0.3">
      <c r="I90" s="36"/>
      <c r="J90" s="36"/>
      <c r="K90" s="36"/>
      <c r="L90" s="293"/>
    </row>
    <row r="91" spans="9:12" x14ac:dyDescent="0.3">
      <c r="I91" s="36"/>
      <c r="J91" s="36"/>
      <c r="K91" s="36"/>
      <c r="L91" s="293"/>
    </row>
    <row r="92" spans="9:12" x14ac:dyDescent="0.3">
      <c r="I92" s="36"/>
      <c r="J92" s="36"/>
      <c r="K92" s="36"/>
      <c r="L92" s="293"/>
    </row>
    <row r="93" spans="9:12" x14ac:dyDescent="0.3">
      <c r="I93" s="36"/>
      <c r="J93" s="36"/>
      <c r="K93" s="36"/>
      <c r="L93" s="293"/>
    </row>
    <row r="94" spans="9:12" x14ac:dyDescent="0.3">
      <c r="I94" s="36"/>
      <c r="J94" s="36"/>
      <c r="K94" s="36"/>
      <c r="L94" s="293"/>
    </row>
    <row r="95" spans="9:12" x14ac:dyDescent="0.3">
      <c r="I95" s="36"/>
      <c r="J95" s="36"/>
      <c r="K95" s="36"/>
      <c r="L95" s="293"/>
    </row>
    <row r="96" spans="9:12" x14ac:dyDescent="0.3">
      <c r="I96" s="36"/>
      <c r="J96" s="36"/>
      <c r="K96" s="36"/>
      <c r="L96" s="293"/>
    </row>
    <row r="97" spans="9:12" x14ac:dyDescent="0.3">
      <c r="I97" s="36"/>
      <c r="J97" s="36"/>
      <c r="K97" s="36"/>
      <c r="L97" s="293"/>
    </row>
    <row r="98" spans="9:12" x14ac:dyDescent="0.3">
      <c r="I98" s="36"/>
      <c r="J98" s="36"/>
      <c r="K98" s="36"/>
      <c r="L98" s="293"/>
    </row>
    <row r="99" spans="9:12" x14ac:dyDescent="0.3">
      <c r="I99" s="36"/>
      <c r="J99" s="36"/>
      <c r="K99" s="36"/>
      <c r="L99" s="293"/>
    </row>
    <row r="100" spans="9:12" x14ac:dyDescent="0.3">
      <c r="I100" s="36"/>
      <c r="J100" s="36"/>
      <c r="K100" s="36"/>
      <c r="L100" s="293"/>
    </row>
    <row r="101" spans="9:12" x14ac:dyDescent="0.3">
      <c r="I101" s="36"/>
      <c r="J101" s="36"/>
      <c r="K101" s="36"/>
      <c r="L101" s="293"/>
    </row>
    <row r="102" spans="9:12" x14ac:dyDescent="0.3">
      <c r="I102" s="36"/>
      <c r="J102" s="36"/>
      <c r="K102" s="36"/>
      <c r="L102" s="293"/>
    </row>
    <row r="103" spans="9:12" x14ac:dyDescent="0.3">
      <c r="I103" s="36"/>
      <c r="J103" s="36"/>
      <c r="K103" s="36"/>
      <c r="L103" s="293"/>
    </row>
    <row r="104" spans="9:12" x14ac:dyDescent="0.3">
      <c r="I104" s="36"/>
      <c r="J104" s="36"/>
      <c r="K104" s="36"/>
      <c r="L104" s="293"/>
    </row>
    <row r="105" spans="9:12" x14ac:dyDescent="0.3">
      <c r="I105" s="36"/>
      <c r="J105" s="36"/>
      <c r="K105" s="36"/>
      <c r="L105" s="293"/>
    </row>
    <row r="106" spans="9:12" x14ac:dyDescent="0.3">
      <c r="I106" s="36"/>
      <c r="J106" s="36"/>
      <c r="K106" s="36"/>
      <c r="L106" s="293"/>
    </row>
    <row r="107" spans="9:12" x14ac:dyDescent="0.3">
      <c r="I107" s="36"/>
      <c r="J107" s="36"/>
      <c r="K107" s="36"/>
      <c r="L107" s="293"/>
    </row>
    <row r="108" spans="9:12" x14ac:dyDescent="0.3">
      <c r="I108" s="36"/>
      <c r="J108" s="36"/>
      <c r="K108" s="36"/>
      <c r="L108" s="293"/>
    </row>
    <row r="109" spans="9:12" x14ac:dyDescent="0.3">
      <c r="I109" s="36"/>
      <c r="J109" s="36"/>
      <c r="K109" s="36"/>
      <c r="L109" s="293"/>
    </row>
    <row r="110" spans="9:12" x14ac:dyDescent="0.3">
      <c r="I110" s="36"/>
      <c r="J110" s="36"/>
      <c r="K110" s="36"/>
      <c r="L110" s="293"/>
    </row>
    <row r="111" spans="9:12" x14ac:dyDescent="0.3">
      <c r="I111" s="36"/>
      <c r="J111" s="36"/>
      <c r="K111" s="36"/>
      <c r="L111" s="293"/>
    </row>
    <row r="112" spans="9:12" x14ac:dyDescent="0.3">
      <c r="I112" s="36"/>
      <c r="J112" s="36"/>
      <c r="K112" s="36"/>
      <c r="L112" s="293"/>
    </row>
    <row r="113" spans="9:12" x14ac:dyDescent="0.3">
      <c r="I113" s="36"/>
      <c r="J113" s="36"/>
      <c r="K113" s="36"/>
      <c r="L113" s="293"/>
    </row>
    <row r="114" spans="9:12" x14ac:dyDescent="0.3">
      <c r="I114" s="36"/>
      <c r="J114" s="36"/>
      <c r="K114" s="36"/>
      <c r="L114" s="293"/>
    </row>
    <row r="115" spans="9:12" x14ac:dyDescent="0.3">
      <c r="I115" s="36"/>
      <c r="J115" s="36"/>
      <c r="K115" s="36"/>
      <c r="L115" s="293"/>
    </row>
    <row r="116" spans="9:12" x14ac:dyDescent="0.3">
      <c r="I116" s="36"/>
      <c r="J116" s="36"/>
      <c r="K116" s="36"/>
      <c r="L116" s="293"/>
    </row>
    <row r="117" spans="9:12" x14ac:dyDescent="0.3">
      <c r="I117" s="36"/>
      <c r="J117" s="36"/>
      <c r="K117" s="36"/>
      <c r="L117" s="293"/>
    </row>
    <row r="118" spans="9:12" x14ac:dyDescent="0.3">
      <c r="I118" s="36"/>
      <c r="J118" s="36"/>
      <c r="K118" s="36"/>
      <c r="L118" s="293"/>
    </row>
    <row r="119" spans="9:12" x14ac:dyDescent="0.3">
      <c r="I119" s="36"/>
      <c r="J119" s="36"/>
      <c r="K119" s="36"/>
      <c r="L119" s="293"/>
    </row>
    <row r="120" spans="9:12" x14ac:dyDescent="0.3">
      <c r="I120" s="36"/>
      <c r="J120" s="36"/>
      <c r="K120" s="36"/>
      <c r="L120" s="293"/>
    </row>
    <row r="121" spans="9:12" x14ac:dyDescent="0.3">
      <c r="I121" s="36"/>
      <c r="J121" s="36"/>
      <c r="K121" s="36"/>
      <c r="L121" s="293"/>
    </row>
    <row r="122" spans="9:12" x14ac:dyDescent="0.3">
      <c r="I122" s="36"/>
      <c r="J122" s="36"/>
      <c r="K122" s="36"/>
      <c r="L122" s="293"/>
    </row>
    <row r="123" spans="9:12" x14ac:dyDescent="0.3">
      <c r="I123" s="36"/>
      <c r="J123" s="36"/>
      <c r="K123" s="36"/>
      <c r="L123" s="293"/>
    </row>
    <row r="124" spans="9:12" x14ac:dyDescent="0.3">
      <c r="I124" s="36"/>
      <c r="J124" s="36"/>
      <c r="K124" s="36"/>
      <c r="L124" s="293"/>
    </row>
    <row r="125" spans="9:12" x14ac:dyDescent="0.3">
      <c r="I125" s="36"/>
      <c r="J125" s="36"/>
      <c r="K125" s="36"/>
      <c r="L125" s="293"/>
    </row>
    <row r="126" spans="9:12" x14ac:dyDescent="0.3">
      <c r="I126" s="36"/>
      <c r="J126" s="36"/>
      <c r="K126" s="36"/>
      <c r="L126" s="293"/>
    </row>
    <row r="127" spans="9:12" x14ac:dyDescent="0.3">
      <c r="I127" s="36"/>
      <c r="J127" s="36"/>
      <c r="K127" s="36"/>
      <c r="L127" s="293"/>
    </row>
    <row r="128" spans="9:12" x14ac:dyDescent="0.3">
      <c r="I128" s="36"/>
      <c r="J128" s="36"/>
      <c r="K128" s="36"/>
      <c r="L128" s="293"/>
    </row>
    <row r="129" spans="9:12" x14ac:dyDescent="0.3">
      <c r="I129" s="36"/>
      <c r="J129" s="36"/>
      <c r="K129" s="36"/>
      <c r="L129" s="293"/>
    </row>
    <row r="130" spans="9:12" x14ac:dyDescent="0.3">
      <c r="I130" s="36"/>
      <c r="J130" s="36"/>
      <c r="K130" s="36"/>
      <c r="L130" s="293"/>
    </row>
    <row r="131" spans="9:12" x14ac:dyDescent="0.3">
      <c r="I131" s="36"/>
      <c r="J131" s="36"/>
      <c r="K131" s="36"/>
      <c r="L131" s="293"/>
    </row>
    <row r="132" spans="9:12" x14ac:dyDescent="0.3">
      <c r="I132" s="36"/>
      <c r="J132" s="36"/>
      <c r="K132" s="36"/>
      <c r="L132" s="293"/>
    </row>
    <row r="133" spans="9:12" x14ac:dyDescent="0.3">
      <c r="I133" s="36"/>
      <c r="J133" s="36"/>
      <c r="K133" s="36"/>
      <c r="L133" s="293"/>
    </row>
    <row r="134" spans="9:12" x14ac:dyDescent="0.3">
      <c r="I134" s="36"/>
      <c r="J134" s="36"/>
      <c r="K134" s="36"/>
      <c r="L134" s="293"/>
    </row>
  </sheetData>
  <mergeCells count="22">
    <mergeCell ref="A1:L2"/>
    <mergeCell ref="B36:H36"/>
    <mergeCell ref="B37:H37"/>
    <mergeCell ref="B4:B6"/>
    <mergeCell ref="A25:B25"/>
    <mergeCell ref="D25:H25"/>
    <mergeCell ref="A29:B29"/>
    <mergeCell ref="A30:B30"/>
    <mergeCell ref="A23:B23"/>
    <mergeCell ref="D23:H23"/>
    <mergeCell ref="A24:B24"/>
    <mergeCell ref="D24:H24"/>
    <mergeCell ref="E3:G3"/>
    <mergeCell ref="I3:K3"/>
    <mergeCell ref="D4:D6"/>
    <mergeCell ref="E4:G5"/>
    <mergeCell ref="I4:K5"/>
    <mergeCell ref="I50:L50"/>
    <mergeCell ref="I51:L51"/>
    <mergeCell ref="I52:L52"/>
    <mergeCell ref="A31:B31"/>
    <mergeCell ref="B35:H3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7"/>
  <sheetViews>
    <sheetView showGridLines="0" zoomScale="90" zoomScaleNormal="90" workbookViewId="0">
      <selection activeCell="Q32" sqref="Q32"/>
    </sheetView>
  </sheetViews>
  <sheetFormatPr defaultColWidth="10.33203125" defaultRowHeight="15.75" x14ac:dyDescent="0.35"/>
  <cols>
    <col min="1" max="1" width="2.1640625" style="35" customWidth="1"/>
    <col min="2" max="2" width="66.83203125" style="117" bestFit="1" customWidth="1"/>
    <col min="3" max="3" width="2" style="35" customWidth="1"/>
    <col min="4" max="4" width="7.83203125" style="35" customWidth="1"/>
    <col min="5" max="5" width="2" style="35" customWidth="1"/>
    <col min="6" max="6" width="15.33203125" style="35" customWidth="1"/>
    <col min="7" max="7" width="1.5" style="35" customWidth="1"/>
    <col min="8" max="8" width="17.1640625" style="35" hidden="1" customWidth="1"/>
    <col min="9" max="9" width="1" style="35" customWidth="1"/>
    <col min="10" max="10" width="16.83203125" style="35" customWidth="1"/>
    <col min="11" max="11" width="2" style="35" customWidth="1"/>
    <col min="12" max="12" width="16.83203125" style="35" customWidth="1"/>
    <col min="13" max="13" width="2" style="35" customWidth="1"/>
    <col min="14" max="14" width="17.6640625" style="35" bestFit="1" customWidth="1"/>
    <col min="15" max="15" width="2" style="35" customWidth="1"/>
    <col min="16" max="16" width="18.1640625" style="35" customWidth="1"/>
    <col min="17" max="17" width="17" style="35" bestFit="1" customWidth="1"/>
    <col min="18" max="18" width="20.5" style="35" bestFit="1" customWidth="1"/>
    <col min="19" max="19" width="18.5" style="35" customWidth="1"/>
    <col min="20" max="20" width="21.33203125" style="35" customWidth="1"/>
    <col min="21" max="21" width="18.33203125" style="35" bestFit="1" customWidth="1"/>
    <col min="22" max="22" width="10.33203125" style="35"/>
    <col min="23" max="23" width="18.33203125" style="35" bestFit="1" customWidth="1"/>
    <col min="24" max="24" width="10.33203125" style="35"/>
    <col min="25" max="25" width="18.33203125" style="35" bestFit="1" customWidth="1"/>
    <col min="26" max="26" width="16" style="35" bestFit="1" customWidth="1"/>
    <col min="27" max="27" width="10.6640625" style="35" bestFit="1" customWidth="1"/>
    <col min="28" max="28" width="16" style="35" bestFit="1" customWidth="1"/>
    <col min="29" max="16384" width="10.33203125" style="35"/>
  </cols>
  <sheetData>
    <row r="1" spans="1:28" ht="16.5" customHeight="1" x14ac:dyDescent="0.3">
      <c r="A1" s="398" t="s">
        <v>132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28" ht="15" x14ac:dyDescent="0.3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28" ht="15" x14ac:dyDescent="0.3">
      <c r="A3" s="129"/>
      <c r="B3" s="301"/>
      <c r="C3" s="129"/>
      <c r="D3" s="129"/>
      <c r="E3" s="129"/>
      <c r="F3" s="130"/>
      <c r="G3" s="130"/>
      <c r="H3" s="130"/>
      <c r="I3" s="130"/>
      <c r="J3" s="130"/>
      <c r="K3" s="130"/>
      <c r="L3" s="130"/>
      <c r="M3" s="130"/>
      <c r="N3" s="131"/>
      <c r="O3" s="129"/>
    </row>
    <row r="4" spans="1:28" ht="60" x14ac:dyDescent="0.3">
      <c r="B4" s="159" t="s">
        <v>51</v>
      </c>
      <c r="C4" s="160"/>
      <c r="D4" s="159" t="s">
        <v>20</v>
      </c>
      <c r="E4" s="160"/>
      <c r="F4" s="159" t="s">
        <v>168</v>
      </c>
      <c r="G4" s="158"/>
      <c r="H4" s="159" t="s">
        <v>138</v>
      </c>
      <c r="I4" s="158"/>
      <c r="J4" s="159" t="s">
        <v>144</v>
      </c>
      <c r="K4" s="158"/>
      <c r="L4" s="159" t="s">
        <v>136</v>
      </c>
      <c r="M4" s="158"/>
      <c r="N4" s="159" t="s">
        <v>58</v>
      </c>
      <c r="P4" s="119"/>
      <c r="R4" s="119"/>
    </row>
    <row r="5" spans="1:28" ht="6" customHeight="1" x14ac:dyDescent="0.3">
      <c r="B5" s="132"/>
      <c r="C5" s="132"/>
      <c r="D5" s="132"/>
      <c r="E5" s="132"/>
      <c r="F5" s="133"/>
      <c r="G5" s="132"/>
      <c r="H5" s="133"/>
      <c r="I5" s="132"/>
      <c r="J5" s="132"/>
      <c r="K5" s="132"/>
      <c r="L5" s="133"/>
      <c r="M5" s="132"/>
      <c r="N5" s="133"/>
    </row>
    <row r="6" spans="1:28" ht="16.5" thickBot="1" x14ac:dyDescent="0.4">
      <c r="C6" s="117"/>
      <c r="D6" s="117"/>
      <c r="E6" s="117"/>
      <c r="F6" s="117"/>
      <c r="G6" s="117"/>
      <c r="H6" s="117"/>
      <c r="I6" s="117"/>
      <c r="J6" s="335"/>
      <c r="K6" s="117"/>
      <c r="L6" s="134"/>
      <c r="M6" s="117"/>
      <c r="N6" s="135" t="s">
        <v>19</v>
      </c>
      <c r="P6" s="118"/>
      <c r="R6" s="119"/>
    </row>
    <row r="7" spans="1:28" ht="15" x14ac:dyDescent="0.3">
      <c r="B7" s="302" t="s">
        <v>159</v>
      </c>
      <c r="C7" s="132"/>
      <c r="D7" s="136"/>
      <c r="E7" s="132"/>
      <c r="F7" s="137">
        <v>432842995.31999999</v>
      </c>
      <c r="G7" s="138">
        <v>0</v>
      </c>
      <c r="H7" s="137">
        <v>0</v>
      </c>
      <c r="I7" s="155"/>
      <c r="J7" s="139">
        <v>2266650</v>
      </c>
      <c r="K7" s="138"/>
      <c r="L7" s="139">
        <v>-434064601.00999999</v>
      </c>
      <c r="M7" s="138"/>
      <c r="N7" s="139">
        <v>1045044.3100000024</v>
      </c>
      <c r="P7" s="118"/>
    </row>
    <row r="8" spans="1:28" ht="15" customHeight="1" x14ac:dyDescent="0.3">
      <c r="B8" s="140" t="s">
        <v>57</v>
      </c>
      <c r="C8" s="132"/>
      <c r="D8" s="140">
        <v>18</v>
      </c>
      <c r="E8" s="132"/>
      <c r="F8" s="141"/>
      <c r="G8" s="142"/>
      <c r="H8" s="141"/>
      <c r="I8" s="143"/>
      <c r="J8" s="143"/>
      <c r="K8" s="142"/>
      <c r="L8" s="143">
        <v>-6230141.3599999994</v>
      </c>
      <c r="M8" s="142"/>
      <c r="N8" s="143">
        <f>SUM(F8:L8)</f>
        <v>-6230141.3599999994</v>
      </c>
      <c r="P8" s="119"/>
      <c r="R8" s="120"/>
      <c r="T8" s="122"/>
    </row>
    <row r="9" spans="1:28" ht="15" customHeight="1" x14ac:dyDescent="0.3">
      <c r="B9" s="304" t="s">
        <v>143</v>
      </c>
      <c r="C9" s="132"/>
      <c r="D9" s="344">
        <v>19</v>
      </c>
      <c r="E9" s="132"/>
      <c r="F9" s="141"/>
      <c r="G9" s="142"/>
      <c r="H9" s="141"/>
      <c r="I9" s="143"/>
      <c r="J9" s="143">
        <v>1538049</v>
      </c>
      <c r="K9" s="142"/>
      <c r="L9" s="143"/>
      <c r="M9" s="142"/>
      <c r="N9" s="143">
        <f t="shared" ref="N9:N10" si="0">SUM(F9:L9)</f>
        <v>1538049</v>
      </c>
      <c r="P9" s="119"/>
      <c r="R9" s="120"/>
      <c r="T9" s="122"/>
    </row>
    <row r="10" spans="1:28" ht="15" customHeight="1" x14ac:dyDescent="0.35">
      <c r="B10" s="144" t="s">
        <v>56</v>
      </c>
      <c r="C10" s="132"/>
      <c r="D10" s="144">
        <v>18</v>
      </c>
      <c r="E10" s="132"/>
      <c r="F10" s="141"/>
      <c r="G10" s="142"/>
      <c r="H10" s="143"/>
      <c r="I10" s="143"/>
      <c r="J10" s="356"/>
      <c r="K10" s="142"/>
      <c r="L10" s="361">
        <v>-7309680.5899999887</v>
      </c>
      <c r="M10" s="142"/>
      <c r="N10" s="143">
        <f t="shared" si="0"/>
        <v>-7309680.5899999887</v>
      </c>
      <c r="P10" s="119"/>
      <c r="Q10" s="119"/>
      <c r="R10" s="123"/>
      <c r="T10" s="120"/>
      <c r="Y10" s="125"/>
      <c r="Z10" s="125"/>
      <c r="AA10" s="119"/>
      <c r="AB10" s="119"/>
    </row>
    <row r="11" spans="1:28" ht="15" x14ac:dyDescent="0.3">
      <c r="B11" s="302" t="s">
        <v>160</v>
      </c>
      <c r="C11" s="132"/>
      <c r="D11" s="145"/>
      <c r="E11" s="132"/>
      <c r="F11" s="146">
        <f>SUM(F7:F10)</f>
        <v>432842995.31999999</v>
      </c>
      <c r="G11" s="138"/>
      <c r="H11" s="146">
        <f>SUM(H7:H10)</f>
        <v>0</v>
      </c>
      <c r="I11" s="155"/>
      <c r="J11" s="146">
        <f>SUM(J7:J10)</f>
        <v>3804699</v>
      </c>
      <c r="K11" s="138"/>
      <c r="L11" s="146">
        <f>SUM(L7:L10)</f>
        <v>-447604422.95999998</v>
      </c>
      <c r="M11" s="142"/>
      <c r="N11" s="146">
        <f>SUM(N7:N10)</f>
        <v>-10956728.639999986</v>
      </c>
      <c r="P11" s="118"/>
      <c r="Q11" s="168"/>
      <c r="R11" s="120"/>
      <c r="T11" s="124"/>
    </row>
    <row r="12" spans="1:28" ht="15" x14ac:dyDescent="0.3">
      <c r="B12" s="147" t="s">
        <v>123</v>
      </c>
      <c r="C12" s="148"/>
      <c r="D12" s="147"/>
      <c r="E12" s="148"/>
      <c r="F12" s="149">
        <f>F11-F7</f>
        <v>0</v>
      </c>
      <c r="G12" s="150"/>
      <c r="H12" s="149">
        <f>H11-H7</f>
        <v>0</v>
      </c>
      <c r="I12" s="150"/>
      <c r="J12" s="149">
        <f>J11-J7</f>
        <v>1538049</v>
      </c>
      <c r="K12" s="150"/>
      <c r="L12" s="149">
        <f>L11-L7</f>
        <v>-13539821.949999988</v>
      </c>
      <c r="M12" s="150"/>
      <c r="N12" s="149">
        <f>N11-N7</f>
        <v>-12001772.949999988</v>
      </c>
      <c r="Q12" s="120"/>
      <c r="R12" s="120"/>
      <c r="T12" s="124"/>
    </row>
    <row r="13" spans="1:28" ht="6" customHeight="1" x14ac:dyDescent="0.3">
      <c r="B13" s="148"/>
      <c r="C13" s="148"/>
      <c r="D13" s="148"/>
      <c r="E13" s="148"/>
      <c r="F13" s="150"/>
      <c r="G13" s="150"/>
      <c r="H13" s="150"/>
      <c r="I13" s="150"/>
      <c r="J13" s="336"/>
      <c r="K13" s="150"/>
      <c r="L13" s="150"/>
      <c r="M13" s="150"/>
      <c r="N13" s="150"/>
      <c r="Q13" s="120"/>
      <c r="R13" s="120"/>
      <c r="T13" s="124"/>
    </row>
    <row r="14" spans="1:28" ht="15" x14ac:dyDescent="0.3">
      <c r="B14" s="302" t="s">
        <v>139</v>
      </c>
      <c r="C14" s="132"/>
      <c r="D14" s="145"/>
      <c r="E14" s="132"/>
      <c r="F14" s="146">
        <v>432842995.31999999</v>
      </c>
      <c r="G14" s="138"/>
      <c r="H14" s="146">
        <v>2.44</v>
      </c>
      <c r="I14" s="155"/>
      <c r="J14" s="341">
        <v>58033</v>
      </c>
      <c r="K14" s="138"/>
      <c r="L14" s="146">
        <v>-413936232.92000002</v>
      </c>
      <c r="M14" s="138"/>
      <c r="N14" s="146">
        <v>18964795.399999976</v>
      </c>
      <c r="P14" s="168"/>
      <c r="R14" s="120"/>
    </row>
    <row r="15" spans="1:28" ht="15" x14ac:dyDescent="0.3">
      <c r="B15" s="140" t="s">
        <v>57</v>
      </c>
      <c r="C15" s="132"/>
      <c r="D15" s="140">
        <v>18</v>
      </c>
      <c r="E15" s="132"/>
      <c r="F15" s="141"/>
      <c r="G15" s="142"/>
      <c r="H15" s="141"/>
      <c r="I15" s="143"/>
      <c r="J15" s="143"/>
      <c r="K15" s="142"/>
      <c r="L15" s="143">
        <v>-4954783.410000002</v>
      </c>
      <c r="M15" s="142"/>
      <c r="N15" s="143">
        <f>SUM(F15:L15)</f>
        <v>-4954783.410000002</v>
      </c>
      <c r="P15" s="121"/>
    </row>
    <row r="16" spans="1:28" ht="15" hidden="1" x14ac:dyDescent="0.3">
      <c r="B16" s="140" t="s">
        <v>143</v>
      </c>
      <c r="C16" s="132"/>
      <c r="D16" s="140"/>
      <c r="E16" s="132"/>
      <c r="F16" s="141"/>
      <c r="G16" s="142"/>
      <c r="H16" s="141"/>
      <c r="I16" s="143"/>
      <c r="J16" s="143"/>
      <c r="K16" s="142"/>
      <c r="L16" s="143"/>
      <c r="M16" s="142"/>
      <c r="N16" s="143">
        <f t="shared" ref="N16:N17" si="1">SUM(F16:L16)</f>
        <v>0</v>
      </c>
      <c r="P16" s="121"/>
    </row>
    <row r="17" spans="2:28" x14ac:dyDescent="0.35">
      <c r="B17" s="144" t="s">
        <v>56</v>
      </c>
      <c r="C17" s="132"/>
      <c r="D17" s="144">
        <v>18</v>
      </c>
      <c r="E17" s="132"/>
      <c r="F17" s="141"/>
      <c r="G17" s="142"/>
      <c r="H17" s="143">
        <v>-2.44</v>
      </c>
      <c r="I17" s="143"/>
      <c r="J17" s="356"/>
      <c r="K17" s="142"/>
      <c r="L17" s="143">
        <v>62803.55999999999</v>
      </c>
      <c r="M17" s="142"/>
      <c r="N17" s="143">
        <f t="shared" si="1"/>
        <v>62801.119999999988</v>
      </c>
      <c r="R17" s="119"/>
      <c r="T17" s="121"/>
      <c r="Y17" s="125"/>
      <c r="Z17" s="125"/>
      <c r="AA17" s="119"/>
      <c r="AB17" s="119"/>
    </row>
    <row r="18" spans="2:28" ht="15" x14ac:dyDescent="0.3">
      <c r="B18" s="302" t="s">
        <v>146</v>
      </c>
      <c r="C18" s="132"/>
      <c r="D18" s="145"/>
      <c r="E18" s="132"/>
      <c r="F18" s="146">
        <f>SUM(F14:F17)</f>
        <v>432842995.31999999</v>
      </c>
      <c r="G18" s="138"/>
      <c r="H18" s="146">
        <f>SUM(H14:H17)</f>
        <v>0</v>
      </c>
      <c r="I18" s="155"/>
      <c r="J18" s="146">
        <f>SUM(J14:J17)</f>
        <v>58033</v>
      </c>
      <c r="K18" s="138"/>
      <c r="L18" s="146">
        <f>SUM(L14:L17)</f>
        <v>-418828212.77000004</v>
      </c>
      <c r="M18" s="142"/>
      <c r="N18" s="146">
        <f>SUM(N14:N17)</f>
        <v>14072813.109999973</v>
      </c>
      <c r="P18" s="119"/>
      <c r="Q18" s="52"/>
      <c r="R18" s="119"/>
      <c r="T18" s="52"/>
    </row>
    <row r="19" spans="2:28" ht="15.75" customHeight="1" thickBot="1" x14ac:dyDescent="0.35">
      <c r="B19" s="151" t="s">
        <v>123</v>
      </c>
      <c r="C19" s="148"/>
      <c r="D19" s="151"/>
      <c r="E19" s="148"/>
      <c r="F19" s="152">
        <f>F18-F14</f>
        <v>0</v>
      </c>
      <c r="G19" s="150"/>
      <c r="H19" s="152">
        <f>H18-H14</f>
        <v>-2.44</v>
      </c>
      <c r="I19" s="150"/>
      <c r="J19" s="152">
        <v>-2.44</v>
      </c>
      <c r="K19" s="150"/>
      <c r="L19" s="152">
        <f>L18-L14</f>
        <v>-4891979.8500000238</v>
      </c>
      <c r="M19" s="150"/>
      <c r="N19" s="152">
        <f>N18-N14</f>
        <v>-4891982.2900000028</v>
      </c>
      <c r="P19" s="52"/>
    </row>
    <row r="20" spans="2:28" ht="6" customHeight="1" x14ac:dyDescent="0.3">
      <c r="B20" s="153"/>
      <c r="C20" s="132"/>
      <c r="D20" s="153"/>
      <c r="E20" s="132"/>
      <c r="F20" s="154"/>
      <c r="G20" s="138"/>
      <c r="H20" s="154"/>
      <c r="I20" s="155"/>
      <c r="J20" s="155"/>
      <c r="K20" s="138"/>
      <c r="L20" s="155"/>
      <c r="M20" s="138"/>
      <c r="N20" s="154"/>
    </row>
    <row r="21" spans="2:28" ht="16.5" thickBot="1" x14ac:dyDescent="0.4">
      <c r="C21" s="117"/>
      <c r="D21" s="117"/>
      <c r="E21" s="117"/>
      <c r="F21" s="117"/>
      <c r="G21" s="117"/>
      <c r="H21" s="342"/>
      <c r="I21" s="342"/>
      <c r="J21" s="343"/>
      <c r="K21" s="117"/>
      <c r="L21" s="134"/>
      <c r="M21" s="117"/>
      <c r="N21" s="135" t="s">
        <v>18</v>
      </c>
      <c r="P21" s="118"/>
      <c r="R21" s="119"/>
    </row>
    <row r="22" spans="2:28" ht="15" x14ac:dyDescent="0.3">
      <c r="B22" s="302" t="s">
        <v>159</v>
      </c>
      <c r="C22" s="132"/>
      <c r="D22" s="136"/>
      <c r="E22" s="132"/>
      <c r="F22" s="137">
        <v>432842995.31999999</v>
      </c>
      <c r="G22" s="138"/>
      <c r="H22" s="137">
        <v>0</v>
      </c>
      <c r="I22" s="155"/>
      <c r="J22" s="139">
        <v>8144643</v>
      </c>
      <c r="K22" s="138"/>
      <c r="L22" s="156">
        <v>-625959503.79999995</v>
      </c>
      <c r="M22" s="138"/>
      <c r="N22" s="156">
        <v>-184971865.47999996</v>
      </c>
      <c r="P22" s="118"/>
    </row>
    <row r="23" spans="2:28" ht="15" x14ac:dyDescent="0.3">
      <c r="B23" s="140" t="s">
        <v>57</v>
      </c>
      <c r="C23" s="132"/>
      <c r="D23" s="140">
        <v>18</v>
      </c>
      <c r="E23" s="132"/>
      <c r="F23" s="141"/>
      <c r="G23" s="142"/>
      <c r="H23" s="337"/>
      <c r="I23" s="338"/>
      <c r="J23" s="338"/>
      <c r="K23" s="142"/>
      <c r="L23" s="143">
        <v>-6638101.4400000013</v>
      </c>
      <c r="M23" s="142"/>
      <c r="N23" s="143">
        <f>SUM(F23:L23)</f>
        <v>-6638101.4400000013</v>
      </c>
    </row>
    <row r="24" spans="2:28" ht="15" x14ac:dyDescent="0.3">
      <c r="B24" s="304" t="s">
        <v>143</v>
      </c>
      <c r="C24" s="132"/>
      <c r="D24" s="344">
        <v>19</v>
      </c>
      <c r="E24" s="132"/>
      <c r="F24" s="141"/>
      <c r="G24" s="142"/>
      <c r="H24" s="337"/>
      <c r="I24" s="338"/>
      <c r="J24" s="143">
        <v>4550074</v>
      </c>
      <c r="K24" s="142"/>
      <c r="L24" s="143"/>
      <c r="M24" s="142"/>
      <c r="N24" s="143">
        <f t="shared" ref="N24:N25" si="2">SUM(F24:L24)</f>
        <v>4550074</v>
      </c>
    </row>
    <row r="25" spans="2:28" x14ac:dyDescent="0.35">
      <c r="B25" s="144" t="s">
        <v>56</v>
      </c>
      <c r="C25" s="132"/>
      <c r="D25" s="144">
        <v>18</v>
      </c>
      <c r="E25" s="132"/>
      <c r="F25" s="141"/>
      <c r="G25" s="142"/>
      <c r="H25" s="143"/>
      <c r="I25" s="142"/>
      <c r="J25" s="142"/>
      <c r="K25" s="142"/>
      <c r="L25" s="143">
        <v>-10553783.180000003</v>
      </c>
      <c r="M25" s="142"/>
      <c r="N25" s="143">
        <f t="shared" si="2"/>
        <v>-10553783.180000003</v>
      </c>
    </row>
    <row r="26" spans="2:28" ht="15" x14ac:dyDescent="0.3">
      <c r="B26" s="302" t="s">
        <v>160</v>
      </c>
      <c r="C26" s="132"/>
      <c r="D26" s="145"/>
      <c r="E26" s="132"/>
      <c r="F26" s="146">
        <f>SUM(F22:F25)</f>
        <v>432842995.31999999</v>
      </c>
      <c r="G26" s="138"/>
      <c r="H26" s="146">
        <f>SUM(H22:H25)</f>
        <v>0</v>
      </c>
      <c r="I26" s="155"/>
      <c r="J26" s="146">
        <f>SUM(J22:J25)</f>
        <v>12694717</v>
      </c>
      <c r="K26" s="138"/>
      <c r="L26" s="146">
        <f>SUM(L22:L25)</f>
        <v>-643151388.41999996</v>
      </c>
      <c r="M26" s="142"/>
      <c r="N26" s="146">
        <f>SUM(N22:N25)</f>
        <v>-197613676.09999996</v>
      </c>
      <c r="P26" s="303"/>
      <c r="Q26" s="189"/>
      <c r="R26" s="188"/>
    </row>
    <row r="27" spans="2:28" ht="15" x14ac:dyDescent="0.3">
      <c r="B27" s="147" t="s">
        <v>123</v>
      </c>
      <c r="C27" s="148"/>
      <c r="D27" s="147"/>
      <c r="E27" s="148"/>
      <c r="F27" s="149">
        <f>F26-F22</f>
        <v>0</v>
      </c>
      <c r="G27" s="150"/>
      <c r="H27" s="149">
        <f>H26-H22</f>
        <v>0</v>
      </c>
      <c r="I27" s="150"/>
      <c r="J27" s="149">
        <f>J26-J22</f>
        <v>4550074</v>
      </c>
      <c r="K27" s="150"/>
      <c r="L27" s="149">
        <f>L26-L22</f>
        <v>-17191884.620000005</v>
      </c>
      <c r="M27" s="150"/>
      <c r="N27" s="149">
        <f>N26-N22</f>
        <v>-12641810.620000005</v>
      </c>
    </row>
    <row r="28" spans="2:28" ht="6" customHeight="1" x14ac:dyDescent="0.3">
      <c r="B28" s="148"/>
      <c r="C28" s="148"/>
      <c r="D28" s="148"/>
      <c r="E28" s="148"/>
      <c r="F28" s="150"/>
      <c r="G28" s="150"/>
      <c r="H28" s="150"/>
      <c r="I28" s="150"/>
      <c r="J28" s="336"/>
      <c r="K28" s="150"/>
      <c r="L28" s="150"/>
      <c r="M28" s="150"/>
      <c r="N28" s="150"/>
    </row>
    <row r="29" spans="2:28" x14ac:dyDescent="0.35">
      <c r="B29" s="302" t="s">
        <v>139</v>
      </c>
      <c r="C29" s="132"/>
      <c r="D29" s="145"/>
      <c r="E29" s="132"/>
      <c r="F29" s="146">
        <v>432842995.31999999</v>
      </c>
      <c r="G29" s="138"/>
      <c r="H29" s="146">
        <v>0</v>
      </c>
      <c r="I29" s="155"/>
      <c r="J29" s="339">
        <v>663918</v>
      </c>
      <c r="K29" s="138"/>
      <c r="L29" s="146">
        <v>-645768546.34000003</v>
      </c>
      <c r="M29" s="138"/>
      <c r="N29" s="209">
        <v>-212261633.02000004</v>
      </c>
      <c r="O29" s="126"/>
      <c r="P29" s="168"/>
      <c r="R29" s="127"/>
    </row>
    <row r="30" spans="2:28" x14ac:dyDescent="0.35">
      <c r="B30" s="140" t="s">
        <v>57</v>
      </c>
      <c r="C30" s="132"/>
      <c r="D30" s="304">
        <v>18</v>
      </c>
      <c r="E30" s="132"/>
      <c r="F30" s="141"/>
      <c r="G30" s="142"/>
      <c r="H30" s="141"/>
      <c r="I30" s="143"/>
      <c r="J30" s="143"/>
      <c r="K30" s="142"/>
      <c r="L30" s="157">
        <v>-10276615.100000001</v>
      </c>
      <c r="M30" s="142"/>
      <c r="N30" s="143">
        <f>SUM(F30:L30)</f>
        <v>-10276615.100000001</v>
      </c>
      <c r="O30" s="128"/>
      <c r="R30" s="127"/>
    </row>
    <row r="31" spans="2:28" hidden="1" x14ac:dyDescent="0.35">
      <c r="B31" s="140" t="s">
        <v>143</v>
      </c>
      <c r="C31" s="132"/>
      <c r="D31" s="140"/>
      <c r="E31" s="132"/>
      <c r="F31" s="141"/>
      <c r="G31" s="142"/>
      <c r="H31" s="141"/>
      <c r="I31" s="143"/>
      <c r="J31" s="143"/>
      <c r="K31" s="142"/>
      <c r="L31" s="157"/>
      <c r="M31" s="142"/>
      <c r="N31" s="143">
        <f>SUM(F31:L31)</f>
        <v>0</v>
      </c>
      <c r="O31" s="128"/>
      <c r="R31" s="127"/>
    </row>
    <row r="32" spans="2:28" x14ac:dyDescent="0.35">
      <c r="B32" s="144" t="s">
        <v>56</v>
      </c>
      <c r="C32" s="132"/>
      <c r="D32" s="144">
        <v>18</v>
      </c>
      <c r="E32" s="132"/>
      <c r="F32" s="141"/>
      <c r="G32" s="142"/>
      <c r="H32" s="157"/>
      <c r="I32" s="143"/>
      <c r="J32" s="340"/>
      <c r="K32" s="142"/>
      <c r="L32" s="157">
        <v>173740.19999999998</v>
      </c>
      <c r="M32" s="142"/>
      <c r="N32" s="143">
        <f t="shared" ref="N32" si="3">SUM(F32:L32)</f>
        <v>173740.19999999998</v>
      </c>
      <c r="O32" s="128"/>
      <c r="R32" s="127"/>
    </row>
    <row r="33" spans="2:16" ht="15" x14ac:dyDescent="0.3">
      <c r="B33" s="302" t="s">
        <v>146</v>
      </c>
      <c r="C33" s="132"/>
      <c r="D33" s="145"/>
      <c r="E33" s="132"/>
      <c r="F33" s="146">
        <f>SUM(F29:F32)</f>
        <v>432842995.31999999</v>
      </c>
      <c r="G33" s="138"/>
      <c r="H33" s="146">
        <f>SUM(H29:H32)</f>
        <v>0</v>
      </c>
      <c r="I33" s="155"/>
      <c r="J33" s="339">
        <v>0</v>
      </c>
      <c r="K33" s="138"/>
      <c r="L33" s="146">
        <f>SUM(L29:L32)</f>
        <v>-655871421.24000001</v>
      </c>
      <c r="M33" s="142"/>
      <c r="N33" s="146">
        <f>SUM(N29:N32)</f>
        <v>-222364507.92000005</v>
      </c>
      <c r="P33" s="168"/>
    </row>
    <row r="34" spans="2:16" thickBot="1" x14ac:dyDescent="0.35">
      <c r="B34" s="151" t="s">
        <v>123</v>
      </c>
      <c r="C34" s="148"/>
      <c r="D34" s="151"/>
      <c r="E34" s="148"/>
      <c r="F34" s="152">
        <f>F33-F29</f>
        <v>0</v>
      </c>
      <c r="G34" s="150"/>
      <c r="H34" s="152">
        <f>H33-H29</f>
        <v>0</v>
      </c>
      <c r="I34" s="150"/>
      <c r="J34" s="152">
        <f>J33-J29</f>
        <v>-663918</v>
      </c>
      <c r="K34" s="150"/>
      <c r="L34" s="152">
        <f>L33-L29</f>
        <v>-10102874.899999976</v>
      </c>
      <c r="M34" s="150"/>
      <c r="N34" s="152">
        <f>N33-N29</f>
        <v>-10102874.900000006</v>
      </c>
      <c r="P34" s="52"/>
    </row>
    <row r="35" spans="2:16" ht="15" x14ac:dyDescent="0.3">
      <c r="B35" s="132" t="s">
        <v>55</v>
      </c>
      <c r="H35" s="118"/>
    </row>
    <row r="36" spans="2:16" x14ac:dyDescent="0.35">
      <c r="H36" s="118"/>
      <c r="N36" s="188"/>
    </row>
    <row r="37" spans="2:16" x14ac:dyDescent="0.35">
      <c r="L37" s="118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  <ignoredErrors>
    <ignoredError sqref="N11 N18 L11 H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7"/>
  <sheetViews>
    <sheetView showGridLines="0" zoomScale="80" zoomScaleNormal="80" workbookViewId="0">
      <selection activeCell="L7" sqref="L7"/>
    </sheetView>
  </sheetViews>
  <sheetFormatPr defaultRowHeight="15" x14ac:dyDescent="0.3"/>
  <cols>
    <col min="1" max="1" width="5.5" style="68" customWidth="1"/>
    <col min="2" max="2" width="71.1640625" style="68" customWidth="1"/>
    <col min="3" max="3" width="2" style="68" customWidth="1"/>
    <col min="4" max="4" width="5.1640625" style="68" customWidth="1"/>
    <col min="5" max="5" width="3.1640625" style="68" customWidth="1"/>
    <col min="6" max="6" width="17" style="68" customWidth="1"/>
    <col min="7" max="7" width="2" style="68" customWidth="1"/>
    <col min="8" max="8" width="17" style="68" customWidth="1"/>
    <col min="9" max="9" width="2" style="68" customWidth="1"/>
    <col min="10" max="10" width="17" style="68" customWidth="1"/>
    <col min="11" max="11" width="2" style="68" customWidth="1"/>
    <col min="12" max="12" width="17" style="68" customWidth="1"/>
    <col min="13" max="13" width="19" style="68" customWidth="1"/>
    <col min="14" max="14" width="9.33203125" style="68"/>
    <col min="15" max="15" width="16.1640625" style="68" bestFit="1" customWidth="1"/>
    <col min="16" max="16384" width="9.33203125" style="68"/>
  </cols>
  <sheetData>
    <row r="1" spans="1:12" x14ac:dyDescent="0.3">
      <c r="A1" s="405" t="s">
        <v>127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x14ac:dyDescent="0.3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x14ac:dyDescent="0.3">
      <c r="A3" s="78"/>
      <c r="B3" s="79"/>
      <c r="C3" s="78"/>
      <c r="D3" s="79"/>
      <c r="E3" s="78"/>
      <c r="F3" s="165" t="s">
        <v>19</v>
      </c>
      <c r="G3" s="165"/>
      <c r="H3" s="165"/>
      <c r="J3" s="165" t="s">
        <v>18</v>
      </c>
      <c r="K3" s="165"/>
      <c r="L3" s="165"/>
    </row>
    <row r="4" spans="1:12" ht="18" customHeight="1" x14ac:dyDescent="0.3">
      <c r="A4" s="78"/>
      <c r="B4" s="403" t="s">
        <v>51</v>
      </c>
      <c r="C4" s="78"/>
      <c r="D4" s="401" t="s">
        <v>20</v>
      </c>
      <c r="E4" s="78"/>
      <c r="F4" s="399" t="s">
        <v>145</v>
      </c>
      <c r="G4" s="399"/>
      <c r="H4" s="399"/>
      <c r="J4" s="399" t="s">
        <v>145</v>
      </c>
      <c r="K4" s="399"/>
      <c r="L4" s="399"/>
    </row>
    <row r="5" spans="1:12" ht="19.5" customHeight="1" x14ac:dyDescent="0.3">
      <c r="A5" s="77"/>
      <c r="B5" s="403"/>
      <c r="C5" s="77"/>
      <c r="D5" s="401"/>
      <c r="E5" s="77"/>
      <c r="F5" s="400"/>
      <c r="G5" s="400"/>
      <c r="H5" s="400"/>
      <c r="J5" s="400"/>
      <c r="K5" s="400"/>
      <c r="L5" s="400"/>
    </row>
    <row r="6" spans="1:12" ht="15.75" x14ac:dyDescent="0.35">
      <c r="B6" s="404"/>
      <c r="C6" s="76"/>
      <c r="D6" s="402"/>
      <c r="E6" s="75"/>
      <c r="F6" s="347">
        <v>2021</v>
      </c>
      <c r="G6" s="348"/>
      <c r="H6" s="347">
        <v>2020</v>
      </c>
      <c r="I6" s="349"/>
      <c r="J6" s="347">
        <v>2021</v>
      </c>
      <c r="K6" s="350"/>
      <c r="L6" s="347">
        <v>2020</v>
      </c>
    </row>
    <row r="7" spans="1:12" ht="30" x14ac:dyDescent="0.3">
      <c r="B7" s="73" t="s">
        <v>80</v>
      </c>
      <c r="C7" s="76"/>
      <c r="D7" s="75"/>
      <c r="E7" s="181"/>
      <c r="F7" s="183"/>
      <c r="G7" s="182"/>
      <c r="H7" s="367" t="s">
        <v>169</v>
      </c>
      <c r="I7" s="171"/>
      <c r="J7" s="167"/>
      <c r="K7" s="166"/>
      <c r="L7" s="367" t="s">
        <v>169</v>
      </c>
    </row>
    <row r="8" spans="1:12" x14ac:dyDescent="0.3">
      <c r="B8" s="73" t="s">
        <v>79</v>
      </c>
      <c r="C8" s="76"/>
      <c r="D8" s="75"/>
      <c r="E8" s="181"/>
      <c r="F8" s="169">
        <v>-6230141.3599999994</v>
      </c>
      <c r="G8" s="183"/>
      <c r="H8" s="169">
        <v>-4954783.410000002</v>
      </c>
      <c r="I8" s="171"/>
      <c r="J8" s="169">
        <v>-6638101.4400000013</v>
      </c>
      <c r="K8" s="170"/>
      <c r="L8" s="169">
        <v>-10276615.099999998</v>
      </c>
    </row>
    <row r="9" spans="1:12" x14ac:dyDescent="0.3">
      <c r="B9" s="72" t="s">
        <v>78</v>
      </c>
      <c r="C9" s="76"/>
      <c r="D9" s="75"/>
      <c r="E9" s="181"/>
      <c r="F9" s="183"/>
      <c r="G9" s="183"/>
      <c r="H9" s="183"/>
      <c r="I9" s="171"/>
      <c r="J9" s="170"/>
      <c r="K9" s="170"/>
      <c r="L9" s="170"/>
    </row>
    <row r="10" spans="1:12" x14ac:dyDescent="0.3">
      <c r="B10" s="74" t="s">
        <v>77</v>
      </c>
      <c r="C10" s="76"/>
      <c r="D10" s="75"/>
      <c r="E10" s="181"/>
      <c r="F10" s="172">
        <v>3491159.3</v>
      </c>
      <c r="G10" s="183"/>
      <c r="H10" s="211">
        <v>3914862.2</v>
      </c>
      <c r="I10" s="171"/>
      <c r="J10" s="173">
        <v>4143634.0599999996</v>
      </c>
      <c r="K10" s="170"/>
      <c r="L10" s="173">
        <v>5251342.6300000008</v>
      </c>
    </row>
    <row r="11" spans="1:12" x14ac:dyDescent="0.3">
      <c r="B11" s="74" t="s">
        <v>135</v>
      </c>
      <c r="C11" s="76"/>
      <c r="D11" s="177"/>
      <c r="E11" s="181"/>
      <c r="F11" s="172">
        <v>0</v>
      </c>
      <c r="G11" s="183"/>
      <c r="H11" s="211">
        <v>0</v>
      </c>
      <c r="I11" s="171"/>
      <c r="J11" s="173"/>
      <c r="K11" s="170"/>
      <c r="L11" s="173">
        <v>0</v>
      </c>
    </row>
    <row r="12" spans="1:12" x14ac:dyDescent="0.3">
      <c r="B12" s="74" t="s">
        <v>143</v>
      </c>
      <c r="C12" s="76"/>
      <c r="D12" s="328"/>
      <c r="E12" s="181"/>
      <c r="F12" s="172">
        <v>1538049</v>
      </c>
      <c r="G12" s="183"/>
      <c r="H12" s="211">
        <v>0</v>
      </c>
      <c r="I12" s="171"/>
      <c r="J12" s="173">
        <v>4550074</v>
      </c>
      <c r="K12" s="170"/>
      <c r="L12" s="173">
        <v>0</v>
      </c>
    </row>
    <row r="13" spans="1:12" x14ac:dyDescent="0.3">
      <c r="B13" s="74" t="s">
        <v>56</v>
      </c>
      <c r="C13" s="76"/>
      <c r="D13" s="75"/>
      <c r="E13" s="181"/>
      <c r="F13" s="172">
        <v>-7309680.5899999887</v>
      </c>
      <c r="G13" s="183"/>
      <c r="H13" s="211">
        <v>62803.559999999983</v>
      </c>
      <c r="I13" s="171"/>
      <c r="J13" s="173">
        <v>-10553783.180000003</v>
      </c>
      <c r="K13" s="170"/>
      <c r="L13" s="173">
        <v>173740.19999999998</v>
      </c>
    </row>
    <row r="14" spans="1:12" x14ac:dyDescent="0.3">
      <c r="B14" s="74" t="s">
        <v>33</v>
      </c>
      <c r="C14" s="76"/>
      <c r="D14" s="75"/>
      <c r="E14" s="181"/>
      <c r="F14" s="172">
        <v>596776.61999999708</v>
      </c>
      <c r="G14" s="183"/>
      <c r="H14" s="211">
        <v>29294.42</v>
      </c>
      <c r="I14" s="171"/>
      <c r="J14" s="173">
        <v>640496.03000000096</v>
      </c>
      <c r="K14" s="170"/>
      <c r="L14" s="173">
        <v>29294.42</v>
      </c>
    </row>
    <row r="15" spans="1:12" x14ac:dyDescent="0.3">
      <c r="B15" s="74" t="s">
        <v>76</v>
      </c>
      <c r="C15" s="76"/>
      <c r="D15" s="75"/>
      <c r="E15" s="181"/>
      <c r="F15" s="172">
        <v>1155507.27</v>
      </c>
      <c r="G15" s="183"/>
      <c r="H15" s="211">
        <v>1653273.34</v>
      </c>
      <c r="I15" s="171"/>
      <c r="J15" s="173">
        <v>3992695.84</v>
      </c>
      <c r="K15" s="170"/>
      <c r="L15" s="173">
        <v>3861375.48</v>
      </c>
    </row>
    <row r="16" spans="1:12" x14ac:dyDescent="0.3">
      <c r="B16" s="74" t="s">
        <v>140</v>
      </c>
      <c r="C16" s="76"/>
      <c r="D16" s="326"/>
      <c r="E16" s="181"/>
      <c r="F16" s="172">
        <v>9298006.1500000004</v>
      </c>
      <c r="G16" s="183"/>
      <c r="H16" s="211">
        <v>0</v>
      </c>
      <c r="I16" s="171"/>
      <c r="J16" s="173">
        <v>9298006.1499999985</v>
      </c>
      <c r="K16" s="170"/>
      <c r="L16" s="173">
        <v>0</v>
      </c>
    </row>
    <row r="17" spans="2:12" x14ac:dyDescent="0.3">
      <c r="B17" s="72" t="s">
        <v>75</v>
      </c>
      <c r="C17" s="76"/>
      <c r="D17" s="75"/>
      <c r="E17" s="181"/>
      <c r="F17" s="172"/>
      <c r="G17" s="183"/>
      <c r="H17" s="183"/>
      <c r="I17" s="171"/>
      <c r="J17" s="173"/>
      <c r="K17" s="170"/>
      <c r="L17" s="170"/>
    </row>
    <row r="18" spans="2:12" x14ac:dyDescent="0.3">
      <c r="B18" s="74" t="s">
        <v>161</v>
      </c>
      <c r="C18" s="76"/>
      <c r="D18" s="75"/>
      <c r="E18" s="181"/>
      <c r="F18" s="172">
        <v>-2624832.11</v>
      </c>
      <c r="G18" s="183"/>
      <c r="H18" s="173">
        <v>3129077.73</v>
      </c>
      <c r="I18" s="171"/>
      <c r="J18" s="173">
        <v>-2837246.15</v>
      </c>
      <c r="K18" s="170"/>
      <c r="L18" s="173">
        <v>2809007.2600000002</v>
      </c>
    </row>
    <row r="19" spans="2:12" x14ac:dyDescent="0.3">
      <c r="B19" s="74" t="s">
        <v>12</v>
      </c>
      <c r="E19" s="171"/>
      <c r="F19" s="172">
        <v>-210822.18999999948</v>
      </c>
      <c r="G19" s="183"/>
      <c r="H19" s="173">
        <v>-3196704.8999999994</v>
      </c>
      <c r="I19" s="171"/>
      <c r="J19" s="173">
        <v>-205872.26999999955</v>
      </c>
      <c r="K19" s="170"/>
      <c r="L19" s="173">
        <v>-3212135.5599999996</v>
      </c>
    </row>
    <row r="20" spans="2:12" x14ac:dyDescent="0.3">
      <c r="B20" s="74" t="s">
        <v>162</v>
      </c>
      <c r="E20" s="171"/>
      <c r="F20" s="172">
        <v>-85793.099999999977</v>
      </c>
      <c r="G20" s="183"/>
      <c r="H20" s="173">
        <v>-49100.280000000028</v>
      </c>
      <c r="I20" s="171"/>
      <c r="J20" s="173">
        <v>-129936.37000000011</v>
      </c>
      <c r="K20" s="170"/>
      <c r="L20" s="173">
        <v>-123101.22999999998</v>
      </c>
    </row>
    <row r="21" spans="2:12" x14ac:dyDescent="0.3">
      <c r="B21" s="74" t="s">
        <v>73</v>
      </c>
      <c r="E21" s="171"/>
      <c r="F21" s="172">
        <v>24441.15</v>
      </c>
      <c r="G21" s="183"/>
      <c r="H21" s="173">
        <v>24055.620000000003</v>
      </c>
      <c r="I21" s="171"/>
      <c r="J21" s="173">
        <v>24618.050000000003</v>
      </c>
      <c r="K21" s="170"/>
      <c r="L21" s="173">
        <v>22044.47</v>
      </c>
    </row>
    <row r="22" spans="2:12" x14ac:dyDescent="0.3">
      <c r="B22" s="74" t="s">
        <v>74</v>
      </c>
      <c r="E22" s="171"/>
      <c r="F22" s="172">
        <v>-1682160.2300000004</v>
      </c>
      <c r="G22" s="183"/>
      <c r="H22" s="173">
        <v>20614.73</v>
      </c>
      <c r="I22" s="171"/>
      <c r="J22" s="173">
        <v>-375418.07999999961</v>
      </c>
      <c r="K22" s="170"/>
      <c r="L22" s="173">
        <v>-201796.12</v>
      </c>
    </row>
    <row r="23" spans="2:12" x14ac:dyDescent="0.3">
      <c r="B23" s="74" t="s">
        <v>72</v>
      </c>
      <c r="E23" s="171"/>
      <c r="F23" s="172">
        <v>43620.040000000037</v>
      </c>
      <c r="G23" s="183"/>
      <c r="H23" s="173">
        <v>-58927.039999999339</v>
      </c>
      <c r="I23" s="171"/>
      <c r="J23" s="173">
        <v>43620.040000000037</v>
      </c>
      <c r="K23" s="170"/>
      <c r="L23" s="173">
        <v>-105397.88999999966</v>
      </c>
    </row>
    <row r="24" spans="2:12" x14ac:dyDescent="0.3">
      <c r="B24" s="72" t="s">
        <v>71</v>
      </c>
      <c r="E24" s="171"/>
      <c r="F24" s="172"/>
      <c r="G24" s="183"/>
      <c r="H24" s="183"/>
      <c r="I24" s="171"/>
      <c r="J24" s="173"/>
      <c r="K24" s="170"/>
      <c r="L24" s="170"/>
    </row>
    <row r="25" spans="2:12" x14ac:dyDescent="0.3">
      <c r="B25" s="74" t="s">
        <v>34</v>
      </c>
      <c r="E25" s="171"/>
      <c r="F25" s="172">
        <v>1002513.6999999997</v>
      </c>
      <c r="G25" s="183"/>
      <c r="H25" s="173">
        <v>-307205.49</v>
      </c>
      <c r="I25" s="171"/>
      <c r="J25" s="173">
        <v>125386.91000000015</v>
      </c>
      <c r="K25" s="170"/>
      <c r="L25" s="173">
        <v>172527.35000000056</v>
      </c>
    </row>
    <row r="26" spans="2:12" x14ac:dyDescent="0.3">
      <c r="B26" s="74" t="s">
        <v>153</v>
      </c>
      <c r="E26" s="171"/>
      <c r="F26" s="172">
        <v>474112.67000000039</v>
      </c>
      <c r="G26" s="183"/>
      <c r="H26" s="173">
        <v>465464.0299999998</v>
      </c>
      <c r="I26" s="171"/>
      <c r="J26" s="173">
        <v>1343099.83</v>
      </c>
      <c r="K26" s="170"/>
      <c r="L26" s="173">
        <v>645289.85000000056</v>
      </c>
    </row>
    <row r="27" spans="2:12" x14ac:dyDescent="0.3">
      <c r="B27" s="74" t="s">
        <v>154</v>
      </c>
      <c r="E27" s="171"/>
      <c r="F27" s="172">
        <v>5054922.6799999988</v>
      </c>
      <c r="G27" s="183"/>
      <c r="H27" s="173">
        <v>242571.9799999994</v>
      </c>
      <c r="I27" s="171"/>
      <c r="J27" s="173">
        <v>7688937.0199999958</v>
      </c>
      <c r="K27" s="170"/>
      <c r="L27" s="173">
        <v>2101891.4300000034</v>
      </c>
    </row>
    <row r="28" spans="2:12" x14ac:dyDescent="0.3">
      <c r="B28" s="74" t="s">
        <v>32</v>
      </c>
      <c r="E28" s="171"/>
      <c r="F28" s="172">
        <v>85626.569999999832</v>
      </c>
      <c r="G28" s="183"/>
      <c r="H28" s="173">
        <v>102473.23</v>
      </c>
      <c r="I28" s="171"/>
      <c r="J28" s="173">
        <v>418916.84999999916</v>
      </c>
      <c r="K28" s="170"/>
      <c r="L28" s="173">
        <v>540832.70000000019</v>
      </c>
    </row>
    <row r="29" spans="2:12" x14ac:dyDescent="0.3">
      <c r="B29" s="74" t="s">
        <v>70</v>
      </c>
      <c r="E29" s="171"/>
      <c r="F29" s="172">
        <v>-4849072.4500000058</v>
      </c>
      <c r="G29" s="183"/>
      <c r="H29" s="173">
        <v>-1415553.2400000046</v>
      </c>
      <c r="I29" s="171"/>
      <c r="J29" s="173">
        <v>-8576120.7200000007</v>
      </c>
      <c r="K29" s="170"/>
      <c r="L29" s="173">
        <v>-1078721.9400000055</v>
      </c>
    </row>
    <row r="30" spans="2:12" hidden="1" x14ac:dyDescent="0.3">
      <c r="B30" s="74" t="s">
        <v>137</v>
      </c>
      <c r="E30" s="171"/>
      <c r="F30" s="172"/>
      <c r="G30" s="183"/>
      <c r="H30" s="173"/>
      <c r="I30" s="171"/>
      <c r="J30" s="173"/>
      <c r="K30" s="170"/>
      <c r="L30" s="173"/>
    </row>
    <row r="31" spans="2:12" x14ac:dyDescent="0.3">
      <c r="B31" s="73" t="s">
        <v>69</v>
      </c>
      <c r="E31" s="171"/>
      <c r="F31" s="192"/>
      <c r="G31" s="183"/>
      <c r="H31" s="169"/>
      <c r="I31" s="171"/>
      <c r="J31" s="169"/>
      <c r="K31" s="170"/>
      <c r="L31" s="169"/>
    </row>
    <row r="32" spans="2:12" x14ac:dyDescent="0.3">
      <c r="B32" s="72" t="s">
        <v>68</v>
      </c>
      <c r="E32" s="171"/>
      <c r="F32" s="173">
        <v>0</v>
      </c>
      <c r="G32" s="183"/>
      <c r="H32" s="173">
        <v>0</v>
      </c>
      <c r="I32" s="171"/>
      <c r="J32" s="173">
        <v>0</v>
      </c>
      <c r="K32" s="170"/>
      <c r="L32" s="173">
        <v>0</v>
      </c>
    </row>
    <row r="33" spans="2:12" ht="6" customHeight="1" x14ac:dyDescent="0.3">
      <c r="B33" s="72"/>
      <c r="E33" s="171"/>
      <c r="F33" s="173"/>
      <c r="G33" s="183"/>
      <c r="H33" s="173"/>
      <c r="I33" s="171"/>
      <c r="J33" s="173"/>
      <c r="K33" s="170"/>
      <c r="L33" s="173"/>
    </row>
    <row r="34" spans="2:12" x14ac:dyDescent="0.3">
      <c r="B34" s="71" t="s">
        <v>67</v>
      </c>
      <c r="E34" s="171"/>
      <c r="F34" s="174">
        <v>-227766.87999999599</v>
      </c>
      <c r="G34" s="183"/>
      <c r="H34" s="174">
        <v>-337783.52000000631</v>
      </c>
      <c r="I34" s="171"/>
      <c r="J34" s="174">
        <v>2953006.5699999891</v>
      </c>
      <c r="K34" s="170"/>
      <c r="L34" s="174">
        <v>609577.95000000345</v>
      </c>
    </row>
    <row r="35" spans="2:12" ht="6" customHeight="1" x14ac:dyDescent="0.3">
      <c r="B35" s="70"/>
      <c r="E35" s="171"/>
      <c r="F35" s="183"/>
      <c r="G35" s="183"/>
      <c r="H35" s="183"/>
      <c r="I35" s="171"/>
      <c r="J35" s="170"/>
      <c r="K35" s="170"/>
      <c r="L35" s="170"/>
    </row>
    <row r="36" spans="2:12" x14ac:dyDescent="0.3">
      <c r="B36" s="73" t="s">
        <v>66</v>
      </c>
      <c r="E36" s="171"/>
      <c r="F36" s="183"/>
      <c r="G36" s="183"/>
      <c r="H36" s="183"/>
      <c r="I36" s="171"/>
      <c r="J36" s="170"/>
      <c r="K36" s="170"/>
      <c r="L36" s="170"/>
    </row>
    <row r="37" spans="2:12" x14ac:dyDescent="0.3">
      <c r="B37" s="72" t="s">
        <v>65</v>
      </c>
      <c r="E37" s="171"/>
      <c r="F37" s="172">
        <v>-1487751.15</v>
      </c>
      <c r="G37" s="183"/>
      <c r="H37" s="173">
        <v>-727216.19000000006</v>
      </c>
      <c r="I37" s="171"/>
      <c r="J37" s="175">
        <v>-1498098.0699999998</v>
      </c>
      <c r="K37" s="170"/>
      <c r="L37" s="173">
        <v>-808545.99</v>
      </c>
    </row>
    <row r="38" spans="2:12" x14ac:dyDescent="0.3">
      <c r="B38" s="71" t="s">
        <v>64</v>
      </c>
      <c r="E38" s="171"/>
      <c r="F38" s="174">
        <v>-1487751.15</v>
      </c>
      <c r="G38" s="183"/>
      <c r="H38" s="174">
        <v>-727216.19000000006</v>
      </c>
      <c r="I38" s="171"/>
      <c r="J38" s="174">
        <v>-1498098.0699999998</v>
      </c>
      <c r="K38" s="170"/>
      <c r="L38" s="174">
        <v>-808545.99</v>
      </c>
    </row>
    <row r="39" spans="2:12" ht="6" customHeight="1" x14ac:dyDescent="0.3">
      <c r="B39" s="191"/>
      <c r="E39" s="171"/>
      <c r="F39" s="192"/>
      <c r="G39" s="183"/>
      <c r="H39" s="192"/>
      <c r="I39" s="171"/>
      <c r="J39" s="192"/>
      <c r="K39" s="170"/>
      <c r="L39" s="192"/>
    </row>
    <row r="40" spans="2:12" x14ac:dyDescent="0.3">
      <c r="B40" s="73" t="s">
        <v>63</v>
      </c>
      <c r="E40" s="171"/>
      <c r="F40" s="183"/>
      <c r="G40" s="183"/>
      <c r="H40" s="183"/>
      <c r="I40" s="171"/>
      <c r="J40" s="170"/>
      <c r="K40" s="170"/>
      <c r="L40" s="170"/>
    </row>
    <row r="41" spans="2:12" ht="15" customHeight="1" x14ac:dyDescent="0.3">
      <c r="B41" s="72" t="s">
        <v>62</v>
      </c>
      <c r="E41" s="171"/>
      <c r="F41" s="172">
        <v>0</v>
      </c>
      <c r="G41" s="183"/>
      <c r="H41" s="173">
        <v>5949956.0800000001</v>
      </c>
      <c r="I41" s="171"/>
      <c r="J41" s="175">
        <v>0</v>
      </c>
      <c r="K41" s="170"/>
      <c r="L41" s="173">
        <v>5949956.0800000001</v>
      </c>
    </row>
    <row r="42" spans="2:12" ht="6" customHeight="1" x14ac:dyDescent="0.3">
      <c r="B42" s="70"/>
      <c r="E42" s="171"/>
      <c r="F42" s="183"/>
      <c r="G42" s="183"/>
      <c r="H42" s="183"/>
      <c r="I42" s="171"/>
      <c r="J42" s="170"/>
      <c r="K42" s="170"/>
      <c r="L42" s="170"/>
    </row>
    <row r="43" spans="2:12" x14ac:dyDescent="0.3">
      <c r="B43" s="71" t="s">
        <v>61</v>
      </c>
      <c r="E43" s="171"/>
      <c r="F43" s="174">
        <v>0</v>
      </c>
      <c r="G43" s="183"/>
      <c r="H43" s="174">
        <v>5949956.0800000001</v>
      </c>
      <c r="I43" s="171"/>
      <c r="J43" s="174">
        <v>0</v>
      </c>
      <c r="K43" s="170"/>
      <c r="L43" s="174">
        <v>5949956.0800000001</v>
      </c>
    </row>
    <row r="44" spans="2:12" ht="6" customHeight="1" x14ac:dyDescent="0.3">
      <c r="B44" s="70"/>
      <c r="E44" s="171"/>
      <c r="F44" s="183"/>
      <c r="G44" s="183"/>
      <c r="H44" s="183"/>
      <c r="I44" s="171"/>
      <c r="J44" s="170"/>
      <c r="K44" s="170"/>
      <c r="L44" s="170"/>
    </row>
    <row r="45" spans="2:12" x14ac:dyDescent="0.3">
      <c r="B45" s="71" t="s">
        <v>60</v>
      </c>
      <c r="E45" s="171"/>
      <c r="F45" s="174">
        <v>-1715518.0299999961</v>
      </c>
      <c r="G45" s="183"/>
      <c r="H45" s="174">
        <v>4884956.3699999936</v>
      </c>
      <c r="I45" s="171"/>
      <c r="J45" s="174">
        <v>1454908.4999999893</v>
      </c>
      <c r="K45" s="170"/>
      <c r="L45" s="174">
        <v>5750988.0400000038</v>
      </c>
    </row>
    <row r="46" spans="2:12" ht="6" customHeight="1" x14ac:dyDescent="0.3">
      <c r="B46" s="70"/>
      <c r="E46" s="171"/>
      <c r="F46" s="183"/>
      <c r="G46" s="183"/>
      <c r="H46" s="183"/>
      <c r="I46" s="171"/>
      <c r="J46" s="170"/>
      <c r="K46" s="170"/>
      <c r="L46" s="170"/>
    </row>
    <row r="47" spans="2:12" ht="15" customHeight="1" x14ac:dyDescent="0.3">
      <c r="B47" s="69" t="s">
        <v>125</v>
      </c>
      <c r="E47" s="171"/>
      <c r="F47" s="173">
        <v>16121213.970000001</v>
      </c>
      <c r="G47" s="183"/>
      <c r="H47" s="173">
        <v>12725280.949999999</v>
      </c>
      <c r="I47" s="171"/>
      <c r="J47" s="173">
        <v>17790908.399999999</v>
      </c>
      <c r="K47" s="170"/>
      <c r="L47" s="173">
        <v>13051606.939999999</v>
      </c>
    </row>
    <row r="48" spans="2:12" ht="6" customHeight="1" x14ac:dyDescent="0.3">
      <c r="B48" s="70"/>
      <c r="E48" s="171"/>
      <c r="F48" s="183"/>
      <c r="G48" s="183"/>
      <c r="H48" s="183"/>
      <c r="I48" s="171"/>
      <c r="J48" s="170"/>
      <c r="K48" s="170"/>
      <c r="L48" s="170"/>
    </row>
    <row r="49" spans="1:13" ht="15" customHeight="1" x14ac:dyDescent="0.3">
      <c r="B49" s="69" t="s">
        <v>126</v>
      </c>
      <c r="E49" s="171"/>
      <c r="F49" s="173">
        <v>14405695.939999999</v>
      </c>
      <c r="G49" s="183"/>
      <c r="H49" s="173">
        <v>17610237.32</v>
      </c>
      <c r="I49" s="171"/>
      <c r="J49" s="173">
        <v>19245816.899999999</v>
      </c>
      <c r="K49" s="170"/>
      <c r="L49" s="173">
        <v>18802594.98</v>
      </c>
    </row>
    <row r="50" spans="1:13" ht="6" customHeight="1" x14ac:dyDescent="0.3">
      <c r="B50" s="70"/>
      <c r="E50" s="171"/>
      <c r="F50" s="183"/>
      <c r="G50" s="183"/>
      <c r="H50" s="183"/>
      <c r="I50" s="171"/>
      <c r="J50" s="170"/>
      <c r="K50" s="170"/>
      <c r="L50" s="170"/>
    </row>
    <row r="51" spans="1:13" x14ac:dyDescent="0.3">
      <c r="A51" s="69"/>
      <c r="B51" s="71" t="s">
        <v>59</v>
      </c>
      <c r="E51" s="171"/>
      <c r="F51" s="174">
        <v>-1715518.0300000012</v>
      </c>
      <c r="G51" s="183"/>
      <c r="H51" s="174">
        <v>4884956.370000001</v>
      </c>
      <c r="J51" s="174">
        <v>1454908.5</v>
      </c>
      <c r="K51" s="170"/>
      <c r="L51" s="174">
        <v>5750988.040000001</v>
      </c>
    </row>
    <row r="52" spans="1:13" x14ac:dyDescent="0.3">
      <c r="B52" s="161" t="s">
        <v>55</v>
      </c>
    </row>
    <row r="53" spans="1:13" x14ac:dyDescent="0.3">
      <c r="F53" s="168">
        <f>F45-F51</f>
        <v>5.1222741603851318E-9</v>
      </c>
      <c r="G53" s="168">
        <f t="shared" ref="G53" si="0">G45-G51</f>
        <v>0</v>
      </c>
      <c r="H53" s="168">
        <f>H45-H51</f>
        <v>-7.4505805969238281E-9</v>
      </c>
      <c r="I53" s="168"/>
      <c r="J53" s="168">
        <f>J45-J51</f>
        <v>-1.0710209608078003E-8</v>
      </c>
      <c r="K53" s="168">
        <f t="shared" ref="K53" si="1">K45-K51</f>
        <v>0</v>
      </c>
      <c r="L53" s="168">
        <f>L45-L51</f>
        <v>0</v>
      </c>
      <c r="M53" s="168"/>
    </row>
    <row r="54" spans="1:13" x14ac:dyDescent="0.3">
      <c r="J54" s="210"/>
    </row>
    <row r="55" spans="1:13" x14ac:dyDescent="0.3">
      <c r="F55" s="210">
        <f>F8-DRE!F32</f>
        <v>0</v>
      </c>
      <c r="H55" s="210">
        <f>H8-DRE!H32</f>
        <v>0</v>
      </c>
      <c r="J55" s="210">
        <f>J8-DRE!J32</f>
        <v>0</v>
      </c>
      <c r="L55" s="210">
        <f>L8-DRE!L32</f>
        <v>0</v>
      </c>
    </row>
    <row r="57" spans="1:13" x14ac:dyDescent="0.3">
      <c r="J57" s="210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7"/>
  <sheetViews>
    <sheetView showGridLines="0" zoomScale="90" zoomScaleNormal="90" zoomScaleSheetLayoutView="90" workbookViewId="0">
      <selection activeCell="Q6" sqref="Q6"/>
    </sheetView>
  </sheetViews>
  <sheetFormatPr defaultRowHeight="15" x14ac:dyDescent="0.3"/>
  <cols>
    <col min="1" max="1" width="4.6640625" style="82" customWidth="1"/>
    <col min="2" max="2" width="6.33203125" style="81" bestFit="1" customWidth="1"/>
    <col min="3" max="3" width="68.33203125" style="80" bestFit="1" customWidth="1"/>
    <col min="4" max="4" width="2" style="80" customWidth="1"/>
    <col min="5" max="5" width="5.83203125" style="80" bestFit="1" customWidth="1"/>
    <col min="6" max="6" width="2" style="80" customWidth="1"/>
    <col min="7" max="7" width="18.83203125" style="80" customWidth="1"/>
    <col min="8" max="8" width="2.33203125" style="280" customWidth="1"/>
    <col min="9" max="9" width="18.83203125" style="80" customWidth="1"/>
    <col min="10" max="10" width="2.33203125" style="280" customWidth="1"/>
    <col min="11" max="11" width="18.83203125" style="80" customWidth="1"/>
    <col min="12" max="12" width="2.33203125" style="280" customWidth="1"/>
    <col min="13" max="13" width="18.83203125" style="80" customWidth="1"/>
    <col min="14" max="14" width="10.33203125" style="80" customWidth="1"/>
    <col min="15" max="15" width="3.33203125" style="80" customWidth="1"/>
    <col min="16" max="16" width="9.83203125" style="80" customWidth="1"/>
    <col min="17" max="17" width="9.33203125" style="80"/>
    <col min="18" max="18" width="17.83203125" style="80" customWidth="1"/>
    <col min="19" max="16384" width="9.33203125" style="80"/>
  </cols>
  <sheetData>
    <row r="1" spans="1:21" ht="15.75" customHeight="1" x14ac:dyDescent="0.3">
      <c r="A1" s="408" t="s">
        <v>128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21" x14ac:dyDescent="0.3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21" ht="15.75" customHeight="1" x14ac:dyDescent="0.3">
      <c r="B3" s="115"/>
      <c r="C3" s="114"/>
      <c r="D3" s="113"/>
      <c r="E3" s="114"/>
      <c r="F3" s="113"/>
      <c r="G3" s="165" t="s">
        <v>19</v>
      </c>
      <c r="H3" s="306"/>
      <c r="I3" s="165"/>
      <c r="J3" s="278"/>
      <c r="K3" s="165" t="s">
        <v>18</v>
      </c>
      <c r="L3" s="165"/>
      <c r="M3" s="165"/>
    </row>
    <row r="4" spans="1:21" ht="34.5" customHeight="1" x14ac:dyDescent="0.3">
      <c r="B4" s="213"/>
      <c r="C4" s="214" t="s">
        <v>51</v>
      </c>
      <c r="D4" s="113"/>
      <c r="E4" s="214" t="s">
        <v>20</v>
      </c>
      <c r="F4" s="113"/>
      <c r="G4" s="407" t="s">
        <v>145</v>
      </c>
      <c r="H4" s="407"/>
      <c r="I4" s="407"/>
      <c r="J4" s="278"/>
      <c r="K4" s="407" t="s">
        <v>145</v>
      </c>
      <c r="L4" s="407"/>
      <c r="M4" s="407"/>
    </row>
    <row r="5" spans="1:21" ht="21.75" customHeight="1" x14ac:dyDescent="0.3">
      <c r="B5" s="186"/>
      <c r="C5" s="187"/>
      <c r="D5" s="92"/>
      <c r="E5" s="199"/>
      <c r="F5" s="92"/>
      <c r="G5" s="305">
        <v>2021</v>
      </c>
      <c r="H5" s="277"/>
      <c r="I5" s="305">
        <v>2020</v>
      </c>
      <c r="J5" s="279"/>
      <c r="K5" s="305">
        <v>2021</v>
      </c>
      <c r="L5" s="277"/>
      <c r="M5" s="305">
        <v>2020</v>
      </c>
      <c r="R5" s="112"/>
    </row>
    <row r="6" spans="1:21" ht="30" x14ac:dyDescent="0.3">
      <c r="B6" s="186"/>
      <c r="C6" s="187"/>
      <c r="D6" s="92"/>
      <c r="E6" s="199"/>
      <c r="F6" s="92"/>
      <c r="G6" s="215"/>
      <c r="H6" s="277"/>
      <c r="I6" s="367" t="s">
        <v>169</v>
      </c>
      <c r="J6" s="279"/>
      <c r="K6" s="197"/>
      <c r="L6" s="307"/>
      <c r="M6" s="367" t="s">
        <v>169</v>
      </c>
      <c r="R6" s="112"/>
    </row>
    <row r="7" spans="1:21" ht="15.75" x14ac:dyDescent="0.35">
      <c r="B7" s="100">
        <v>1</v>
      </c>
      <c r="C7" s="99" t="s">
        <v>121</v>
      </c>
      <c r="D7" s="98"/>
      <c r="E7" s="98"/>
      <c r="F7" s="98"/>
      <c r="G7" s="97">
        <v>10935515.660000002</v>
      </c>
      <c r="H7" s="311"/>
      <c r="I7" s="309">
        <v>12950135.939999998</v>
      </c>
      <c r="K7" s="97">
        <v>21043678.329999998</v>
      </c>
      <c r="L7" s="311"/>
      <c r="M7" s="97">
        <v>19528163.990000002</v>
      </c>
      <c r="R7" s="90"/>
      <c r="S7" s="87"/>
    </row>
    <row r="8" spans="1:21" ht="15.75" x14ac:dyDescent="0.35">
      <c r="B8" s="81" t="s">
        <v>120</v>
      </c>
      <c r="C8" s="104" t="s">
        <v>119</v>
      </c>
      <c r="D8" s="104"/>
      <c r="E8" s="104"/>
      <c r="F8" s="104"/>
      <c r="G8" s="176">
        <v>11532292.280000001</v>
      </c>
      <c r="H8" s="312"/>
      <c r="I8" s="264">
        <v>12982061.689999998</v>
      </c>
      <c r="K8" s="176">
        <v>21640454.949999999</v>
      </c>
      <c r="L8" s="312"/>
      <c r="M8" s="105">
        <v>19560089.740000002</v>
      </c>
      <c r="R8" s="105"/>
      <c r="S8" s="87"/>
    </row>
    <row r="9" spans="1:21" ht="15.75" x14ac:dyDescent="0.35">
      <c r="B9" s="81" t="s">
        <v>118</v>
      </c>
      <c r="C9" s="110" t="s">
        <v>117</v>
      </c>
      <c r="D9" s="110"/>
      <c r="E9" s="110"/>
      <c r="F9" s="110"/>
      <c r="G9" s="176">
        <v>-596776.62</v>
      </c>
      <c r="H9" s="312"/>
      <c r="I9" s="264">
        <v>-31925.75</v>
      </c>
      <c r="K9" s="176">
        <v>-596776.62</v>
      </c>
      <c r="L9" s="312"/>
      <c r="M9" s="105">
        <v>-31925.75</v>
      </c>
      <c r="R9" s="105"/>
      <c r="S9" s="87"/>
    </row>
    <row r="10" spans="1:21" ht="6" customHeight="1" x14ac:dyDescent="0.3">
      <c r="B10" s="86"/>
      <c r="C10" s="103"/>
      <c r="D10" s="92"/>
      <c r="E10" s="92"/>
      <c r="F10" s="92"/>
      <c r="G10" s="111"/>
      <c r="H10" s="313"/>
      <c r="I10" s="310"/>
      <c r="K10" s="111"/>
      <c r="L10" s="313"/>
      <c r="M10" s="111"/>
      <c r="R10" s="88"/>
    </row>
    <row r="11" spans="1:21" ht="15.75" x14ac:dyDescent="0.35">
      <c r="B11" s="180">
        <v>2</v>
      </c>
      <c r="C11" s="107" t="s">
        <v>116</v>
      </c>
      <c r="D11" s="98"/>
      <c r="E11" s="98"/>
      <c r="F11" s="98"/>
      <c r="G11" s="97">
        <v>-3853292.99</v>
      </c>
      <c r="H11" s="311"/>
      <c r="I11" s="309">
        <v>-4217795.34</v>
      </c>
      <c r="K11" s="97">
        <v>-5373860.6599999992</v>
      </c>
      <c r="L11" s="311"/>
      <c r="M11" s="97">
        <v>-7705020.0700000003</v>
      </c>
      <c r="R11" s="90"/>
      <c r="S11" s="87"/>
    </row>
    <row r="12" spans="1:21" ht="15.75" x14ac:dyDescent="0.35">
      <c r="B12" s="81" t="s">
        <v>115</v>
      </c>
      <c r="C12" s="104" t="s">
        <v>163</v>
      </c>
      <c r="D12" s="104"/>
      <c r="E12" s="104"/>
      <c r="F12" s="104"/>
      <c r="G12" s="176">
        <v>-2211502.7600000002</v>
      </c>
      <c r="H12" s="312"/>
      <c r="I12" s="264">
        <v>-3297957.4099999997</v>
      </c>
      <c r="J12" s="281"/>
      <c r="K12" s="176">
        <v>-3006633.01</v>
      </c>
      <c r="L12" s="312"/>
      <c r="M12" s="105">
        <v>-4683167.5199999996</v>
      </c>
      <c r="R12" s="105"/>
      <c r="S12" s="87"/>
    </row>
    <row r="13" spans="1:21" ht="15.75" x14ac:dyDescent="0.35">
      <c r="B13" s="81" t="s">
        <v>113</v>
      </c>
      <c r="C13" s="104" t="s">
        <v>114</v>
      </c>
      <c r="D13" s="104"/>
      <c r="E13" s="104"/>
      <c r="F13" s="104"/>
      <c r="G13" s="176">
        <v>-1521070.8599999999</v>
      </c>
      <c r="H13" s="312"/>
      <c r="I13" s="264">
        <v>-901409.6399999999</v>
      </c>
      <c r="J13" s="281"/>
      <c r="K13" s="176">
        <v>-2246508.2799999998</v>
      </c>
      <c r="L13" s="312"/>
      <c r="M13" s="105">
        <v>-2809086.9</v>
      </c>
      <c r="R13" s="105"/>
      <c r="S13" s="87"/>
    </row>
    <row r="14" spans="1:21" ht="15.75" x14ac:dyDescent="0.35">
      <c r="B14" s="81" t="s">
        <v>111</v>
      </c>
      <c r="C14" s="104" t="s">
        <v>112</v>
      </c>
      <c r="D14" s="104"/>
      <c r="E14" s="104"/>
      <c r="F14" s="104"/>
      <c r="G14" s="176">
        <v>0</v>
      </c>
      <c r="H14" s="312"/>
      <c r="I14" s="264">
        <v>0</v>
      </c>
      <c r="K14" s="176">
        <v>0</v>
      </c>
      <c r="L14" s="312"/>
      <c r="M14" s="105">
        <v>0</v>
      </c>
      <c r="P14" s="109"/>
      <c r="R14" s="105"/>
      <c r="S14" s="87"/>
      <c r="T14" s="87"/>
      <c r="U14" s="96"/>
    </row>
    <row r="15" spans="1:21" ht="15.75" x14ac:dyDescent="0.35">
      <c r="B15" s="81" t="s">
        <v>165</v>
      </c>
      <c r="C15" s="104" t="s">
        <v>164</v>
      </c>
      <c r="D15" s="104"/>
      <c r="E15" s="104"/>
      <c r="F15" s="104"/>
      <c r="G15" s="176">
        <v>-120719.37</v>
      </c>
      <c r="H15" s="313"/>
      <c r="I15" s="265">
        <v>-18428.29</v>
      </c>
      <c r="K15" s="176">
        <v>-120719.37</v>
      </c>
      <c r="L15" s="313"/>
      <c r="M15" s="88">
        <v>-212765.64999999997</v>
      </c>
      <c r="R15" s="88"/>
      <c r="S15" s="87"/>
    </row>
    <row r="16" spans="1:21" ht="6" customHeight="1" x14ac:dyDescent="0.3">
      <c r="B16" s="86"/>
      <c r="C16" s="92"/>
      <c r="D16" s="92"/>
      <c r="E16" s="92"/>
      <c r="F16" s="92"/>
      <c r="G16" s="88"/>
      <c r="H16" s="313"/>
      <c r="I16" s="265"/>
      <c r="K16" s="88"/>
      <c r="L16" s="313"/>
      <c r="M16" s="88"/>
      <c r="R16" s="88"/>
    </row>
    <row r="17" spans="2:20" ht="15.75" x14ac:dyDescent="0.35">
      <c r="B17" s="100">
        <v>3</v>
      </c>
      <c r="C17" s="99" t="s">
        <v>110</v>
      </c>
      <c r="D17" s="98"/>
      <c r="E17" s="98"/>
      <c r="F17" s="98"/>
      <c r="G17" s="97">
        <v>7082222.6700000018</v>
      </c>
      <c r="H17" s="311"/>
      <c r="I17" s="308">
        <v>8732340.5999999978</v>
      </c>
      <c r="K17" s="97">
        <v>15669817.669999998</v>
      </c>
      <c r="L17" s="311"/>
      <c r="M17" s="97">
        <v>11823143.920000002</v>
      </c>
      <c r="R17" s="90"/>
      <c r="S17" s="87"/>
    </row>
    <row r="18" spans="2:20" ht="4.5" customHeight="1" x14ac:dyDescent="0.3">
      <c r="B18" s="100"/>
      <c r="C18" s="99"/>
      <c r="D18" s="98"/>
      <c r="E18" s="98"/>
      <c r="F18" s="98"/>
      <c r="G18" s="97"/>
      <c r="H18" s="311"/>
      <c r="I18" s="97"/>
      <c r="K18" s="97"/>
      <c r="L18" s="311"/>
      <c r="M18" s="97"/>
      <c r="R18" s="90"/>
    </row>
    <row r="19" spans="2:20" ht="15.75" x14ac:dyDescent="0.35">
      <c r="B19" s="100">
        <v>4</v>
      </c>
      <c r="C19" s="99" t="s">
        <v>109</v>
      </c>
      <c r="D19" s="98"/>
      <c r="E19" s="98"/>
      <c r="F19" s="98"/>
      <c r="G19" s="97">
        <v>-3203735.42</v>
      </c>
      <c r="H19" s="311"/>
      <c r="I19" s="97">
        <v>-3569875.8499999996</v>
      </c>
      <c r="K19" s="97">
        <v>-3845465.4400000004</v>
      </c>
      <c r="L19" s="311"/>
      <c r="M19" s="97">
        <v>-4786925.959999999</v>
      </c>
      <c r="R19" s="90"/>
      <c r="S19" s="87"/>
    </row>
    <row r="20" spans="2:20" ht="15.75" x14ac:dyDescent="0.35">
      <c r="B20" s="81" t="s">
        <v>108</v>
      </c>
      <c r="C20" s="110" t="s">
        <v>77</v>
      </c>
      <c r="D20" s="110"/>
      <c r="E20" s="110"/>
      <c r="F20" s="110"/>
      <c r="G20" s="176">
        <v>-3203735.42</v>
      </c>
      <c r="H20" s="312"/>
      <c r="I20" s="176">
        <v>-3572507.1799999997</v>
      </c>
      <c r="K20" s="176">
        <v>-3801746.0300000003</v>
      </c>
      <c r="L20" s="312"/>
      <c r="M20" s="105">
        <v>-4789557.2899999991</v>
      </c>
      <c r="P20" s="96"/>
      <c r="R20" s="105"/>
      <c r="S20" s="87"/>
      <c r="T20" s="87"/>
    </row>
    <row r="21" spans="2:20" ht="15.75" x14ac:dyDescent="0.35">
      <c r="B21" s="81" t="s">
        <v>107</v>
      </c>
      <c r="C21" s="110" t="s">
        <v>33</v>
      </c>
      <c r="D21" s="110"/>
      <c r="E21" s="110"/>
      <c r="F21" s="110"/>
      <c r="G21" s="176">
        <v>0</v>
      </c>
      <c r="H21" s="312"/>
      <c r="I21" s="176">
        <v>2631.33</v>
      </c>
      <c r="K21" s="176">
        <v>-43719.410000000164</v>
      </c>
      <c r="L21" s="312"/>
      <c r="M21" s="105">
        <v>2631.33</v>
      </c>
      <c r="P21" s="109"/>
      <c r="R21" s="105"/>
      <c r="S21" s="87"/>
      <c r="T21" s="87"/>
    </row>
    <row r="22" spans="2:20" ht="6" customHeight="1" x14ac:dyDescent="0.3">
      <c r="B22" s="86"/>
      <c r="C22" s="92"/>
      <c r="D22" s="92"/>
      <c r="E22" s="92"/>
      <c r="F22" s="92"/>
      <c r="G22" s="88"/>
      <c r="H22" s="313"/>
      <c r="I22" s="88"/>
      <c r="K22" s="88"/>
      <c r="L22" s="313"/>
      <c r="M22" s="88"/>
      <c r="R22" s="88"/>
    </row>
    <row r="23" spans="2:20" ht="15.75" x14ac:dyDescent="0.35">
      <c r="B23" s="100">
        <v>5</v>
      </c>
      <c r="C23" s="99" t="s">
        <v>106</v>
      </c>
      <c r="D23" s="98"/>
      <c r="E23" s="98"/>
      <c r="F23" s="98"/>
      <c r="G23" s="97">
        <v>3878487.2500000019</v>
      </c>
      <c r="H23" s="311"/>
      <c r="I23" s="97">
        <v>5162464.7499999981</v>
      </c>
      <c r="K23" s="97">
        <v>11824352.229999997</v>
      </c>
      <c r="L23" s="311"/>
      <c r="M23" s="97">
        <v>7036217.9600000028</v>
      </c>
      <c r="R23" s="90"/>
      <c r="S23" s="87"/>
    </row>
    <row r="24" spans="2:20" ht="4.5" customHeight="1" x14ac:dyDescent="0.3">
      <c r="B24" s="102"/>
      <c r="C24" s="101"/>
      <c r="D24" s="92"/>
      <c r="E24" s="92"/>
      <c r="F24" s="92"/>
      <c r="G24" s="108"/>
      <c r="H24" s="313"/>
      <c r="I24" s="108"/>
      <c r="K24" s="108"/>
      <c r="L24" s="313"/>
      <c r="M24" s="108"/>
      <c r="R24" s="88"/>
    </row>
    <row r="25" spans="2:20" ht="15.75" x14ac:dyDescent="0.35">
      <c r="B25" s="180">
        <v>6</v>
      </c>
      <c r="C25" s="107" t="s">
        <v>105</v>
      </c>
      <c r="D25" s="98"/>
      <c r="E25" s="98"/>
      <c r="F25" s="98"/>
      <c r="G25" s="106">
        <v>555551.98</v>
      </c>
      <c r="H25" s="311"/>
      <c r="I25" s="106">
        <v>567977.52</v>
      </c>
      <c r="K25" s="106">
        <v>974202.16999999993</v>
      </c>
      <c r="L25" s="311"/>
      <c r="M25" s="106">
        <v>569284.77</v>
      </c>
      <c r="R25" s="90"/>
      <c r="S25" s="87"/>
    </row>
    <row r="26" spans="2:20" ht="15.75" x14ac:dyDescent="0.35">
      <c r="B26" s="81" t="s">
        <v>104</v>
      </c>
      <c r="C26" s="104" t="s">
        <v>41</v>
      </c>
      <c r="D26" s="104"/>
      <c r="E26" s="104"/>
      <c r="F26" s="104"/>
      <c r="G26" s="264">
        <v>478832.98</v>
      </c>
      <c r="H26" s="312"/>
      <c r="I26" s="176">
        <v>567317.52</v>
      </c>
      <c r="K26" s="176">
        <v>481554.17</v>
      </c>
      <c r="L26" s="312"/>
      <c r="M26" s="105">
        <v>568624.77</v>
      </c>
      <c r="R26" s="105"/>
      <c r="S26" s="87"/>
    </row>
    <row r="27" spans="2:20" ht="15.75" x14ac:dyDescent="0.35">
      <c r="B27" s="81" t="s">
        <v>103</v>
      </c>
      <c r="C27" s="104" t="s">
        <v>102</v>
      </c>
      <c r="D27" s="104"/>
      <c r="E27" s="104"/>
      <c r="F27" s="104"/>
      <c r="G27" s="265">
        <v>76719</v>
      </c>
      <c r="H27" s="313"/>
      <c r="I27" s="176">
        <v>660</v>
      </c>
      <c r="K27" s="176">
        <v>492648</v>
      </c>
      <c r="L27" s="313"/>
      <c r="M27" s="88">
        <v>660</v>
      </c>
      <c r="O27" s="168"/>
      <c r="R27" s="88"/>
      <c r="S27" s="87"/>
    </row>
    <row r="28" spans="2:20" ht="6" customHeight="1" x14ac:dyDescent="0.3">
      <c r="B28" s="86"/>
      <c r="C28" s="92"/>
      <c r="D28" s="92"/>
      <c r="E28" s="92"/>
      <c r="F28" s="92"/>
      <c r="G28" s="88"/>
      <c r="H28" s="313"/>
      <c r="I28" s="88"/>
      <c r="K28" s="88"/>
      <c r="L28" s="313"/>
      <c r="M28" s="88"/>
      <c r="R28" s="88"/>
    </row>
    <row r="29" spans="2:20" x14ac:dyDescent="0.3">
      <c r="B29" s="100">
        <v>7</v>
      </c>
      <c r="C29" s="99" t="s">
        <v>101</v>
      </c>
      <c r="D29" s="98"/>
      <c r="E29" s="98"/>
      <c r="F29" s="98"/>
      <c r="G29" s="97">
        <v>4434039.2300000023</v>
      </c>
      <c r="H29" s="311"/>
      <c r="I29" s="97">
        <v>5730442.2699999977</v>
      </c>
      <c r="J29" s="282"/>
      <c r="K29" s="97">
        <v>12798554.399999997</v>
      </c>
      <c r="L29" s="311"/>
      <c r="M29" s="97">
        <v>7605502.7300000023</v>
      </c>
      <c r="O29" s="276"/>
      <c r="R29" s="90"/>
    </row>
    <row r="30" spans="2:20" ht="5.25" customHeight="1" x14ac:dyDescent="0.3">
      <c r="B30" s="102"/>
      <c r="C30" s="92"/>
      <c r="D30" s="92"/>
      <c r="E30" s="92"/>
      <c r="F30" s="92"/>
      <c r="G30" s="88"/>
      <c r="H30" s="313"/>
      <c r="I30" s="88"/>
      <c r="K30" s="88"/>
      <c r="L30" s="313"/>
      <c r="M30" s="88"/>
      <c r="R30" s="88"/>
    </row>
    <row r="31" spans="2:20" ht="15.75" x14ac:dyDescent="0.35">
      <c r="B31" s="100">
        <v>8</v>
      </c>
      <c r="C31" s="99" t="s">
        <v>100</v>
      </c>
      <c r="D31" s="98"/>
      <c r="E31" s="98"/>
      <c r="F31" s="98"/>
      <c r="G31" s="97">
        <v>4434039.2299999995</v>
      </c>
      <c r="H31" s="311"/>
      <c r="I31" s="97">
        <v>5730442.2699999958</v>
      </c>
      <c r="J31" s="282"/>
      <c r="K31" s="97">
        <v>12798554.399999997</v>
      </c>
      <c r="L31" s="311"/>
      <c r="M31" s="97">
        <v>7605502.7299999986</v>
      </c>
      <c r="P31" s="96"/>
      <c r="R31" s="90"/>
      <c r="S31" s="87"/>
    </row>
    <row r="32" spans="2:20" ht="15.75" x14ac:dyDescent="0.35">
      <c r="B32" s="179" t="s">
        <v>99</v>
      </c>
      <c r="C32" s="91" t="s">
        <v>98</v>
      </c>
      <c r="D32" s="91"/>
      <c r="E32" s="91"/>
      <c r="F32" s="91"/>
      <c r="G32" s="95">
        <v>7669984.0899999999</v>
      </c>
      <c r="H32" s="311"/>
      <c r="I32" s="95">
        <v>8472857.4399999995</v>
      </c>
      <c r="K32" s="95">
        <v>12909321.58</v>
      </c>
      <c r="L32" s="311"/>
      <c r="M32" s="95">
        <v>13243634.950000001</v>
      </c>
      <c r="R32" s="90"/>
      <c r="S32" s="87"/>
    </row>
    <row r="33" spans="1:19" ht="15.75" x14ac:dyDescent="0.35">
      <c r="B33" s="81" t="s">
        <v>97</v>
      </c>
      <c r="C33" s="89" t="s">
        <v>96</v>
      </c>
      <c r="D33" s="89"/>
      <c r="E33" s="89"/>
      <c r="F33" s="89"/>
      <c r="G33" s="176">
        <v>5679597.2000000002</v>
      </c>
      <c r="H33" s="313"/>
      <c r="I33" s="176">
        <v>6424588.5899999999</v>
      </c>
      <c r="K33" s="176">
        <v>9907176.9199999999</v>
      </c>
      <c r="L33" s="313"/>
      <c r="M33" s="88">
        <v>10327475.359999999</v>
      </c>
      <c r="R33" s="88"/>
      <c r="S33" s="87"/>
    </row>
    <row r="34" spans="1:19" ht="15.75" x14ac:dyDescent="0.35">
      <c r="B34" s="81" t="s">
        <v>95</v>
      </c>
      <c r="C34" s="89" t="s">
        <v>94</v>
      </c>
      <c r="D34" s="89"/>
      <c r="E34" s="89"/>
      <c r="F34" s="89"/>
      <c r="G34" s="176">
        <v>1643204.2200000002</v>
      </c>
      <c r="H34" s="313"/>
      <c r="I34" s="176">
        <v>1680519.51</v>
      </c>
      <c r="K34" s="176">
        <v>2215995.09</v>
      </c>
      <c r="L34" s="313"/>
      <c r="M34" s="88">
        <v>2335195.7800000003</v>
      </c>
      <c r="P34" s="87"/>
      <c r="R34" s="88"/>
      <c r="S34" s="87"/>
    </row>
    <row r="35" spans="1:19" ht="15.75" x14ac:dyDescent="0.35">
      <c r="B35" s="81" t="s">
        <v>166</v>
      </c>
      <c r="C35" s="89" t="s">
        <v>167</v>
      </c>
      <c r="D35" s="89"/>
      <c r="E35" s="89"/>
      <c r="F35" s="89"/>
      <c r="G35" s="176">
        <v>347182.67000000004</v>
      </c>
      <c r="H35" s="313"/>
      <c r="I35" s="176">
        <v>367749.34</v>
      </c>
      <c r="K35" s="176">
        <v>786149.57000000007</v>
      </c>
      <c r="L35" s="313"/>
      <c r="M35" s="88">
        <v>580963.81000000006</v>
      </c>
      <c r="P35" s="87"/>
      <c r="R35" s="88"/>
      <c r="S35" s="87"/>
    </row>
    <row r="36" spans="1:19" ht="6" customHeight="1" x14ac:dyDescent="0.3">
      <c r="C36" s="92"/>
      <c r="D36" s="92"/>
      <c r="E36" s="92"/>
      <c r="F36" s="92"/>
      <c r="G36" s="94"/>
      <c r="H36" s="314"/>
      <c r="I36" s="94"/>
      <c r="K36" s="94"/>
      <c r="L36" s="314"/>
      <c r="M36" s="94"/>
      <c r="R36" s="94"/>
    </row>
    <row r="37" spans="1:19" ht="15.75" x14ac:dyDescent="0.35">
      <c r="B37" s="179" t="s">
        <v>93</v>
      </c>
      <c r="C37" s="91" t="s">
        <v>91</v>
      </c>
      <c r="D37" s="91"/>
      <c r="E37" s="91"/>
      <c r="F37" s="91"/>
      <c r="G37" s="90">
        <v>37753.360000000001</v>
      </c>
      <c r="H37" s="311"/>
      <c r="I37" s="90">
        <v>47674.54</v>
      </c>
      <c r="K37" s="90">
        <v>229039.18</v>
      </c>
      <c r="L37" s="311"/>
      <c r="M37" s="90">
        <v>239235.61</v>
      </c>
      <c r="R37" s="90"/>
      <c r="S37" s="87"/>
    </row>
    <row r="38" spans="1:19" ht="15.75" x14ac:dyDescent="0.35">
      <c r="B38" s="81" t="s">
        <v>92</v>
      </c>
      <c r="C38" s="89" t="s">
        <v>91</v>
      </c>
      <c r="D38" s="89"/>
      <c r="E38" s="89"/>
      <c r="F38" s="89"/>
      <c r="G38" s="176">
        <v>37753.360000000001</v>
      </c>
      <c r="H38" s="313"/>
      <c r="I38" s="176">
        <v>47674.54</v>
      </c>
      <c r="J38" s="283"/>
      <c r="K38" s="176">
        <v>229039.18</v>
      </c>
      <c r="L38" s="313"/>
      <c r="M38" s="88">
        <v>239235.61</v>
      </c>
    </row>
    <row r="39" spans="1:19" ht="6" customHeight="1" x14ac:dyDescent="0.3">
      <c r="C39" s="92"/>
      <c r="D39" s="92"/>
      <c r="E39" s="92"/>
      <c r="F39" s="92"/>
      <c r="G39" s="88"/>
      <c r="H39" s="313"/>
      <c r="I39" s="88"/>
      <c r="K39" s="88"/>
      <c r="L39" s="313"/>
      <c r="M39" s="88"/>
    </row>
    <row r="40" spans="1:19" ht="15.75" x14ac:dyDescent="0.35">
      <c r="B40" s="179" t="s">
        <v>90</v>
      </c>
      <c r="C40" s="91" t="s">
        <v>89</v>
      </c>
      <c r="D40" s="91"/>
      <c r="E40" s="91"/>
      <c r="F40" s="91"/>
      <c r="G40" s="90">
        <v>2956443.1399999997</v>
      </c>
      <c r="H40" s="311"/>
      <c r="I40" s="90">
        <v>2164693.6999999997</v>
      </c>
      <c r="J40" s="283"/>
      <c r="K40" s="90">
        <v>6298295.0800000001</v>
      </c>
      <c r="L40" s="311"/>
      <c r="M40" s="90">
        <v>4399247.2699999996</v>
      </c>
    </row>
    <row r="41" spans="1:19" ht="15.75" x14ac:dyDescent="0.35">
      <c r="B41" s="81" t="s">
        <v>88</v>
      </c>
      <c r="C41" s="93" t="s">
        <v>87</v>
      </c>
      <c r="D41" s="89"/>
      <c r="E41" s="89"/>
      <c r="F41" s="89"/>
      <c r="G41" s="176">
        <v>2956443.1399999997</v>
      </c>
      <c r="H41" s="313"/>
      <c r="I41" s="176">
        <v>2164693.6999999997</v>
      </c>
      <c r="J41" s="283"/>
      <c r="K41" s="176">
        <v>6298295.0800000001</v>
      </c>
      <c r="L41" s="313"/>
      <c r="M41" s="88">
        <v>4399247.2699999996</v>
      </c>
    </row>
    <row r="42" spans="1:19" ht="15.75" x14ac:dyDescent="0.35">
      <c r="B42" s="81" t="s">
        <v>86</v>
      </c>
      <c r="C42" s="89" t="s">
        <v>85</v>
      </c>
      <c r="D42" s="89"/>
      <c r="E42" s="89"/>
      <c r="F42" s="89"/>
      <c r="G42" s="176">
        <v>0</v>
      </c>
      <c r="H42" s="313"/>
      <c r="I42" s="176">
        <v>0</v>
      </c>
      <c r="J42" s="283"/>
      <c r="K42" s="176">
        <v>0</v>
      </c>
      <c r="L42" s="313"/>
      <c r="M42" s="88">
        <v>0</v>
      </c>
    </row>
    <row r="43" spans="1:19" ht="6" customHeight="1" x14ac:dyDescent="0.3">
      <c r="C43" s="92"/>
      <c r="D43" s="92"/>
      <c r="E43" s="92"/>
      <c r="F43" s="92"/>
      <c r="G43" s="88"/>
      <c r="H43" s="313"/>
      <c r="I43" s="88"/>
      <c r="K43" s="88"/>
      <c r="L43" s="313"/>
      <c r="M43" s="88"/>
    </row>
    <row r="44" spans="1:19" ht="15.75" x14ac:dyDescent="0.35">
      <c r="B44" s="179" t="s">
        <v>84</v>
      </c>
      <c r="C44" s="91" t="s">
        <v>83</v>
      </c>
      <c r="D44" s="91"/>
      <c r="E44" s="91"/>
      <c r="F44" s="91"/>
      <c r="G44" s="90">
        <v>-6230141.3600000003</v>
      </c>
      <c r="H44" s="311"/>
      <c r="I44" s="90">
        <v>-4954783.410000002</v>
      </c>
      <c r="J44" s="283"/>
      <c r="K44" s="90">
        <v>-6638101.4400000004</v>
      </c>
      <c r="L44" s="311"/>
      <c r="M44" s="90">
        <v>-10276615.1</v>
      </c>
    </row>
    <row r="45" spans="1:19" ht="15.75" x14ac:dyDescent="0.35">
      <c r="A45" s="80"/>
      <c r="B45" s="81" t="s">
        <v>82</v>
      </c>
      <c r="C45" s="89" t="s">
        <v>81</v>
      </c>
      <c r="D45" s="89"/>
      <c r="E45" s="89"/>
      <c r="F45" s="89"/>
      <c r="G45" s="88">
        <v>-6230141.3600000003</v>
      </c>
      <c r="H45" s="313"/>
      <c r="I45" s="88">
        <v>-4954783.410000002</v>
      </c>
      <c r="J45" s="283"/>
      <c r="K45" s="88">
        <v>-6638101.4400000004</v>
      </c>
      <c r="L45" s="313"/>
      <c r="M45" s="88">
        <v>-10276615.1</v>
      </c>
    </row>
    <row r="46" spans="1:19" ht="3.75" customHeight="1" x14ac:dyDescent="0.3">
      <c r="A46" s="80"/>
      <c r="B46" s="86"/>
      <c r="C46" s="85"/>
      <c r="G46" s="85"/>
      <c r="I46" s="85"/>
      <c r="K46" s="85"/>
      <c r="M46" s="85"/>
    </row>
    <row r="47" spans="1:19" x14ac:dyDescent="0.3">
      <c r="A47" s="80"/>
      <c r="B47" s="81" t="s">
        <v>55</v>
      </c>
    </row>
    <row r="48" spans="1:19" x14ac:dyDescent="0.3">
      <c r="A48" s="80"/>
      <c r="G48" s="96">
        <f>G45-DRE!F32</f>
        <v>0</v>
      </c>
      <c r="I48" s="96">
        <f>I44-DRE!H32</f>
        <v>0</v>
      </c>
      <c r="K48" s="96">
        <f>K45-DRE!J32</f>
        <v>0</v>
      </c>
      <c r="M48" s="96">
        <f>M45-DRE!L32</f>
        <v>0</v>
      </c>
    </row>
    <row r="49" spans="1:16" x14ac:dyDescent="0.3">
      <c r="A49" s="80"/>
      <c r="H49" s="406"/>
      <c r="J49" s="284"/>
      <c r="L49" s="406"/>
      <c r="N49" s="178"/>
      <c r="O49" s="83"/>
      <c r="P49" s="84"/>
    </row>
    <row r="50" spans="1:16" x14ac:dyDescent="0.3">
      <c r="A50" s="80"/>
      <c r="H50" s="406"/>
      <c r="J50" s="284"/>
      <c r="L50" s="406"/>
      <c r="N50" s="178"/>
      <c r="O50" s="83"/>
      <c r="P50" s="84"/>
    </row>
    <row r="51" spans="1:16" x14ac:dyDescent="0.3">
      <c r="A51" s="80"/>
      <c r="H51" s="406"/>
      <c r="J51" s="284"/>
      <c r="L51" s="406"/>
      <c r="N51" s="178"/>
      <c r="O51" s="83"/>
      <c r="P51" s="84"/>
    </row>
    <row r="52" spans="1:16" x14ac:dyDescent="0.3">
      <c r="A52" s="80"/>
      <c r="J52" s="284"/>
      <c r="N52" s="178"/>
      <c r="O52" s="83"/>
      <c r="P52" s="84"/>
    </row>
    <row r="53" spans="1:16" x14ac:dyDescent="0.3">
      <c r="A53" s="80"/>
      <c r="J53" s="284"/>
      <c r="N53" s="178"/>
      <c r="O53" s="83"/>
      <c r="P53" s="84"/>
    </row>
    <row r="54" spans="1:16" x14ac:dyDescent="0.3">
      <c r="A54" s="80"/>
      <c r="J54" s="284"/>
      <c r="N54" s="178"/>
      <c r="O54" s="83"/>
      <c r="P54" s="84"/>
    </row>
    <row r="55" spans="1:16" x14ac:dyDescent="0.3">
      <c r="A55" s="80"/>
      <c r="J55" s="284"/>
      <c r="N55" s="178"/>
      <c r="O55" s="83"/>
      <c r="P55" s="84"/>
    </row>
    <row r="56" spans="1:16" x14ac:dyDescent="0.3">
      <c r="A56" s="80"/>
      <c r="J56" s="284"/>
      <c r="N56" s="83"/>
      <c r="O56" s="83"/>
    </row>
    <row r="57" spans="1:16" x14ac:dyDescent="0.3">
      <c r="A57" s="80"/>
      <c r="J57" s="284"/>
    </row>
  </sheetData>
  <mergeCells count="5">
    <mergeCell ref="L49:L51"/>
    <mergeCell ref="H49:H51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2022-04-19T17:33:40Z</cp:lastPrinted>
  <dcterms:created xsi:type="dcterms:W3CDTF">2018-11-09T19:08:34Z</dcterms:created>
  <dcterms:modified xsi:type="dcterms:W3CDTF">2022-04-19T17:35:32Z</dcterms:modified>
</cp:coreProperties>
</file>